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Berechnung" sheetId="1" r:id="rId1"/>
    <sheet name="Anleitung" sheetId="2" r:id="rId2"/>
  </sheets>
  <definedNames>
    <definedName name="_xlnm.Print_Area" localSheetId="0">'Berechnung'!$B$1:$L$37</definedName>
  </definedNames>
  <calcPr fullCalcOnLoad="1"/>
</workbook>
</file>

<file path=xl/sharedStrings.xml><?xml version="1.0" encoding="utf-8"?>
<sst xmlns="http://schemas.openxmlformats.org/spreadsheetml/2006/main" count="52" uniqueCount="21">
  <si>
    <t>Stk.</t>
  </si>
  <si>
    <t>Periode vom:</t>
  </si>
  <si>
    <t>bis:</t>
  </si>
  <si>
    <t>Tiertage</t>
  </si>
  <si>
    <t>Zwischentotal</t>
  </si>
  <si>
    <t>Tab 1</t>
  </si>
  <si>
    <t>Tab 2</t>
  </si>
  <si>
    <t>Tab 3</t>
  </si>
  <si>
    <t>Betr. Nr.</t>
  </si>
  <si>
    <t>Name/Vorname:</t>
  </si>
  <si>
    <t>Adresse:</t>
  </si>
  <si>
    <t>Durchschnittsbestand Mastschweine</t>
  </si>
  <si>
    <t>Tiere korriert</t>
  </si>
  <si>
    <t>Ausstallungen</t>
  </si>
  <si>
    <t>Einstallungen</t>
  </si>
  <si>
    <t>der Tiere, welche vollständig in die Erhebungsperiode fallen</t>
  </si>
  <si>
    <t>Summe</t>
  </si>
  <si>
    <t>Ausstalldatum</t>
  </si>
  <si>
    <t>Einstalldatum</t>
  </si>
  <si>
    <t>der Tiere, welche vollständig in die Erhebungsperiode fallen.</t>
  </si>
  <si>
    <t>Betr.-Nr.</t>
  </si>
</sst>
</file>

<file path=xl/styles.xml><?xml version="1.0" encoding="utf-8"?>
<styleSheet xmlns="http://schemas.openxmlformats.org/spreadsheetml/2006/main">
  <numFmts count="5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Fr.&quot;\ #,##0_);\(&quot;Fr.&quot;\ #,##0\)"/>
    <numFmt numFmtId="171" formatCode="&quot;Fr.&quot;\ #,##0_);[Red]\(&quot;Fr.&quot;\ #,##0\)"/>
    <numFmt numFmtId="172" formatCode="&quot;Fr.&quot;\ #,##0.00_);\(&quot;Fr.&quot;\ #,##0.00\)"/>
    <numFmt numFmtId="173" formatCode="&quot;Fr.&quot;\ #,##0.00_);[Red]\(&quot;Fr.&quot;\ #,##0.00\)"/>
    <numFmt numFmtId="174" formatCode="_(&quot;Fr.&quot;\ * #,##0_);_(&quot;Fr.&quot;\ * \(#,##0\);_(&quot;Fr.&quot;\ * &quot;-&quot;_);_(@_)"/>
    <numFmt numFmtId="175" formatCode="_(* #,##0_);_(* \(#,##0\);_(* &quot;-&quot;_);_(@_)"/>
    <numFmt numFmtId="176" formatCode="_(&quot;Fr.&quot;\ * #,##0.00_);_(&quot;Fr.&quot;\ * \(#,##0.00\);_(&quot;Fr.&quot;\ * &quot;-&quot;??_);_(@_)"/>
    <numFmt numFmtId="177" formatCode="_(* #,##0.00_);_(* \(#,##0.00\);_(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0.000000"/>
    <numFmt numFmtId="196" formatCode="d/m"/>
    <numFmt numFmtId="197" formatCode="dd/\ mmm/\ yy"/>
    <numFmt numFmtId="198" formatCode="0.00\ &quot;GVE&quot;"/>
    <numFmt numFmtId="199" formatCode="#,##0.000"/>
    <numFmt numFmtId="200" formatCode="#,##0.0000"/>
    <numFmt numFmtId="201" formatCode="#,##0.00000"/>
    <numFmt numFmtId="202" formatCode="0.0000000"/>
    <numFmt numFmtId="203" formatCode="0\ &quot;GVE&quot;"/>
    <numFmt numFmtId="204" formatCode="0.0\ &quot;GVE&quot;"/>
    <numFmt numFmtId="205" formatCode="d/m/yy"/>
    <numFmt numFmtId="206" formatCode="d/\ mmm/\ yy"/>
    <numFmt numFmtId="207" formatCode="[$-807]dddd\,\ d\.\ mmmm\ yyyy"/>
    <numFmt numFmtId="208" formatCode="_(* #,##0.0_);_(* \(#,##0.0\);_(* &quot;-&quot;??_);_(@_)"/>
    <numFmt numFmtId="209" formatCode="_(* #,##0_);_(* \(#,##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14" fontId="1" fillId="33" borderId="13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right"/>
      <protection/>
    </xf>
    <xf numFmtId="14" fontId="1" fillId="33" borderId="18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4" fillId="34" borderId="21" xfId="0" applyNumberFormat="1" applyFont="1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right"/>
      <protection/>
    </xf>
    <xf numFmtId="14" fontId="4" fillId="35" borderId="21" xfId="0" applyNumberFormat="1" applyFont="1" applyFill="1" applyBorder="1" applyAlignment="1" applyProtection="1">
      <alignment/>
      <protection/>
    </xf>
    <xf numFmtId="0" fontId="4" fillId="36" borderId="21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8" fillId="34" borderId="22" xfId="0" applyFont="1" applyFill="1" applyBorder="1" applyAlignment="1" applyProtection="1">
      <alignment/>
      <protection locked="0"/>
    </xf>
    <xf numFmtId="14" fontId="8" fillId="35" borderId="22" xfId="0" applyNumberFormat="1" applyFont="1" applyFill="1" applyBorder="1" applyAlignment="1" applyProtection="1">
      <alignment/>
      <protection locked="0"/>
    </xf>
    <xf numFmtId="0" fontId="8" fillId="35" borderId="22" xfId="0" applyFont="1" applyFill="1" applyBorder="1" applyAlignment="1" applyProtection="1">
      <alignment/>
      <protection locked="0"/>
    </xf>
    <xf numFmtId="0" fontId="8" fillId="34" borderId="23" xfId="0" applyFont="1" applyFill="1" applyBorder="1" applyAlignment="1" applyProtection="1">
      <alignment/>
      <protection locked="0"/>
    </xf>
    <xf numFmtId="14" fontId="8" fillId="35" borderId="23" xfId="0" applyNumberFormat="1" applyFont="1" applyFill="1" applyBorder="1" applyAlignment="1" applyProtection="1">
      <alignment/>
      <protection locked="0"/>
    </xf>
    <xf numFmtId="0" fontId="8" fillId="35" borderId="23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4" fillId="34" borderId="24" xfId="0" applyFont="1" applyFill="1" applyBorder="1" applyAlignment="1" applyProtection="1">
      <alignment horizontal="right"/>
      <protection/>
    </xf>
    <xf numFmtId="0" fontId="0" fillId="36" borderId="25" xfId="0" applyFont="1" applyFill="1" applyBorder="1" applyAlignment="1" applyProtection="1">
      <alignment/>
      <protection/>
    </xf>
    <xf numFmtId="14" fontId="8" fillId="34" borderId="26" xfId="0" applyNumberFormat="1" applyFont="1" applyFill="1" applyBorder="1" applyAlignment="1" applyProtection="1">
      <alignment/>
      <protection locked="0"/>
    </xf>
    <xf numFmtId="14" fontId="8" fillId="34" borderId="27" xfId="0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94" fontId="1" fillId="0" borderId="0" xfId="0" applyNumberFormat="1" applyFont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/>
      <protection/>
    </xf>
    <xf numFmtId="14" fontId="2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35" borderId="10" xfId="0" applyFont="1" applyFill="1" applyBorder="1" applyAlignment="1" applyProtection="1">
      <alignment horizontal="center"/>
      <protection locked="0"/>
    </xf>
    <xf numFmtId="0" fontId="2" fillId="33" borderId="28" xfId="0" applyFont="1" applyFill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7" borderId="21" xfId="0" applyFont="1" applyFill="1" applyBorder="1" applyAlignment="1" applyProtection="1">
      <alignment/>
      <protection/>
    </xf>
    <xf numFmtId="0" fontId="4" fillId="37" borderId="22" xfId="0" applyFont="1" applyFill="1" applyBorder="1" applyAlignment="1" applyProtection="1">
      <alignment horizontal="center"/>
      <protection/>
    </xf>
    <xf numFmtId="14" fontId="8" fillId="37" borderId="22" xfId="0" applyNumberFormat="1" applyFont="1" applyFill="1" applyBorder="1" applyAlignment="1" applyProtection="1">
      <alignment/>
      <protection locked="0"/>
    </xf>
    <xf numFmtId="0" fontId="8" fillId="37" borderId="22" xfId="0" applyFont="1" applyFill="1" applyBorder="1" applyAlignment="1" applyProtection="1">
      <alignment/>
      <protection locked="0"/>
    </xf>
    <xf numFmtId="0" fontId="8" fillId="37" borderId="23" xfId="0" applyFont="1" applyFill="1" applyBorder="1" applyAlignment="1" applyProtection="1">
      <alignment/>
      <protection locked="0"/>
    </xf>
    <xf numFmtId="0" fontId="4" fillId="38" borderId="24" xfId="0" applyFont="1" applyFill="1" applyBorder="1" applyAlignment="1" applyProtection="1">
      <alignment horizontal="right"/>
      <protection/>
    </xf>
    <xf numFmtId="14" fontId="4" fillId="38" borderId="21" xfId="0" applyNumberFormat="1" applyFont="1" applyFill="1" applyBorder="1" applyAlignment="1" applyProtection="1">
      <alignment/>
      <protection/>
    </xf>
    <xf numFmtId="0" fontId="4" fillId="38" borderId="26" xfId="0" applyFont="1" applyFill="1" applyBorder="1" applyAlignment="1" applyProtection="1">
      <alignment horizontal="center"/>
      <protection/>
    </xf>
    <xf numFmtId="0" fontId="4" fillId="38" borderId="22" xfId="0" applyFont="1" applyFill="1" applyBorder="1" applyAlignment="1" applyProtection="1">
      <alignment horizontal="center"/>
      <protection/>
    </xf>
    <xf numFmtId="14" fontId="8" fillId="38" borderId="26" xfId="0" applyNumberFormat="1" applyFont="1" applyFill="1" applyBorder="1" applyAlignment="1" applyProtection="1">
      <alignment/>
      <protection locked="0"/>
    </xf>
    <xf numFmtId="0" fontId="8" fillId="38" borderId="22" xfId="0" applyFont="1" applyFill="1" applyBorder="1" applyAlignment="1" applyProtection="1">
      <alignment/>
      <protection locked="0"/>
    </xf>
    <xf numFmtId="14" fontId="8" fillId="38" borderId="27" xfId="0" applyNumberFormat="1" applyFont="1" applyFill="1" applyBorder="1" applyAlignment="1" applyProtection="1">
      <alignment/>
      <protection locked="0"/>
    </xf>
    <xf numFmtId="0" fontId="8" fillId="38" borderId="23" xfId="0" applyFont="1" applyFill="1" applyBorder="1" applyAlignment="1" applyProtection="1">
      <alignment/>
      <protection locked="0"/>
    </xf>
    <xf numFmtId="0" fontId="4" fillId="36" borderId="22" xfId="0" applyFont="1" applyFill="1" applyBorder="1" applyAlignment="1" applyProtection="1">
      <alignment horizontal="center"/>
      <protection/>
    </xf>
    <xf numFmtId="0" fontId="4" fillId="39" borderId="22" xfId="0" applyFont="1" applyFill="1" applyBorder="1" applyAlignment="1" applyProtection="1">
      <alignment horizontal="center"/>
      <protection/>
    </xf>
    <xf numFmtId="194" fontId="2" fillId="36" borderId="22" xfId="0" applyNumberFormat="1" applyFont="1" applyFill="1" applyBorder="1" applyAlignment="1" applyProtection="1">
      <alignment/>
      <protection/>
    </xf>
    <xf numFmtId="194" fontId="2" fillId="36" borderId="23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190" fontId="2" fillId="0" borderId="22" xfId="0" applyNumberFormat="1" applyFont="1" applyFill="1" applyBorder="1" applyAlignment="1" applyProtection="1">
      <alignment/>
      <protection/>
    </xf>
    <xf numFmtId="0" fontId="0" fillId="39" borderId="21" xfId="0" applyFont="1" applyFill="1" applyBorder="1" applyAlignment="1" applyProtection="1">
      <alignment/>
      <protection/>
    </xf>
    <xf numFmtId="190" fontId="2" fillId="39" borderId="22" xfId="0" applyNumberFormat="1" applyFont="1" applyFill="1" applyBorder="1" applyAlignment="1" applyProtection="1">
      <alignment/>
      <protection/>
    </xf>
    <xf numFmtId="194" fontId="2" fillId="0" borderId="22" xfId="0" applyNumberFormat="1" applyFont="1" applyFill="1" applyBorder="1" applyAlignment="1" applyProtection="1">
      <alignment/>
      <protection/>
    </xf>
    <xf numFmtId="194" fontId="2" fillId="0" borderId="23" xfId="0" applyNumberFormat="1" applyFont="1" applyFill="1" applyBorder="1" applyAlignment="1" applyProtection="1">
      <alignment/>
      <protection/>
    </xf>
    <xf numFmtId="0" fontId="4" fillId="36" borderId="29" xfId="0" applyFont="1" applyFill="1" applyBorder="1" applyAlignment="1" applyProtection="1">
      <alignment horizontal="center"/>
      <protection/>
    </xf>
    <xf numFmtId="194" fontId="2" fillId="36" borderId="29" xfId="0" applyNumberFormat="1" applyFont="1" applyFill="1" applyBorder="1" applyAlignment="1" applyProtection="1">
      <alignment/>
      <protection/>
    </xf>
    <xf numFmtId="194" fontId="2" fillId="36" borderId="30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left"/>
      <protection/>
    </xf>
    <xf numFmtId="0" fontId="13" fillId="33" borderId="19" xfId="0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 horizontal="right"/>
      <protection/>
    </xf>
    <xf numFmtId="0" fontId="13" fillId="33" borderId="17" xfId="0" applyFont="1" applyFill="1" applyBorder="1" applyAlignment="1" applyProtection="1">
      <alignment horizontal="right"/>
      <protection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5" borderId="31" xfId="0" applyFont="1" applyFill="1" applyBorder="1" applyAlignment="1" applyProtection="1">
      <alignment horizontal="center"/>
      <protection locked="0"/>
    </xf>
    <xf numFmtId="3" fontId="1" fillId="0" borderId="32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" fillId="37" borderId="34" xfId="0" applyFont="1" applyFill="1" applyBorder="1" applyAlignment="1" applyProtection="1">
      <alignment horizontal="center"/>
      <protection/>
    </xf>
    <xf numFmtId="0" fontId="2" fillId="37" borderId="35" xfId="0" applyFont="1" applyFill="1" applyBorder="1" applyAlignment="1" applyProtection="1">
      <alignment horizont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2" fillId="35" borderId="35" xfId="0" applyFont="1" applyFill="1" applyBorder="1" applyAlignment="1" applyProtection="1">
      <alignment horizontal="center"/>
      <protection/>
    </xf>
    <xf numFmtId="194" fontId="1" fillId="0" borderId="36" xfId="0" applyNumberFormat="1" applyFont="1" applyBorder="1" applyAlignment="1" applyProtection="1">
      <alignment horizontal="center"/>
      <protection/>
    </xf>
    <xf numFmtId="194" fontId="1" fillId="0" borderId="37" xfId="0" applyNumberFormat="1" applyFont="1" applyBorder="1" applyAlignment="1" applyProtection="1">
      <alignment horizontal="center"/>
      <protection/>
    </xf>
    <xf numFmtId="194" fontId="1" fillId="0" borderId="38" xfId="0" applyNumberFormat="1" applyFont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left"/>
      <protection locked="0"/>
    </xf>
    <xf numFmtId="0" fontId="1" fillId="35" borderId="39" xfId="0" applyFont="1" applyFill="1" applyBorder="1" applyAlignment="1" applyProtection="1">
      <alignment horizontal="left"/>
      <protection locked="0"/>
    </xf>
    <xf numFmtId="0" fontId="1" fillId="35" borderId="20" xfId="0" applyFont="1" applyFill="1" applyBorder="1" applyAlignment="1" applyProtection="1">
      <alignment horizontal="left"/>
      <protection locked="0"/>
    </xf>
    <xf numFmtId="0" fontId="1" fillId="35" borderId="40" xfId="0" applyFont="1" applyFill="1" applyBorder="1" applyAlignment="1" applyProtection="1">
      <alignment horizontal="left"/>
      <protection locked="0"/>
    </xf>
    <xf numFmtId="0" fontId="4" fillId="38" borderId="41" xfId="0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Border="1" applyAlignment="1" applyProtection="1">
      <alignment horizontal="center" vertical="center" wrapText="1"/>
      <protection/>
    </xf>
    <xf numFmtId="0" fontId="4" fillId="37" borderId="42" xfId="0" applyFont="1" applyFill="1" applyBorder="1" applyAlignment="1" applyProtection="1">
      <alignment horizontal="center" vertical="center" wrapText="1"/>
      <protection/>
    </xf>
    <xf numFmtId="0" fontId="4" fillId="37" borderId="43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44" xfId="0" applyFont="1" applyFill="1" applyBorder="1" applyAlignment="1" applyProtection="1">
      <alignment horizontal="center" vertical="center" wrapText="1"/>
      <protection/>
    </xf>
    <xf numFmtId="0" fontId="4" fillId="39" borderId="42" xfId="0" applyFont="1" applyFill="1" applyBorder="1" applyAlignment="1" applyProtection="1">
      <alignment horizontal="center" vertical="center" wrapText="1"/>
      <protection/>
    </xf>
    <xf numFmtId="0" fontId="0" fillId="39" borderId="43" xfId="0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/>
      <protection/>
    </xf>
    <xf numFmtId="0" fontId="2" fillId="38" borderId="35" xfId="0" applyFont="1" applyFill="1" applyBorder="1" applyAlignment="1" applyProtection="1">
      <alignment horizontal="center"/>
      <protection/>
    </xf>
    <xf numFmtId="0" fontId="0" fillId="39" borderId="34" xfId="0" applyFont="1" applyFill="1" applyBorder="1" applyAlignment="1" applyProtection="1">
      <alignment/>
      <protection/>
    </xf>
    <xf numFmtId="0" fontId="0" fillId="39" borderId="35" xfId="0" applyFont="1" applyFill="1" applyBorder="1" applyAlignment="1" applyProtection="1">
      <alignment/>
      <protection/>
    </xf>
    <xf numFmtId="0" fontId="4" fillId="36" borderId="34" xfId="0" applyFont="1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1" fillId="34" borderId="48" xfId="0" applyFont="1" applyFill="1" applyBorder="1" applyAlignment="1" applyProtection="1">
      <alignment horizontal="left" vertical="center" wrapText="1"/>
      <protection/>
    </xf>
    <xf numFmtId="0" fontId="1" fillId="34" borderId="49" xfId="0" applyFont="1" applyFill="1" applyBorder="1" applyAlignment="1" applyProtection="1">
      <alignment horizontal="left" vertical="center" wrapText="1"/>
      <protection/>
    </xf>
    <xf numFmtId="0" fontId="1" fillId="34" borderId="50" xfId="0" applyFont="1" applyFill="1" applyBorder="1" applyAlignment="1" applyProtection="1">
      <alignment horizontal="left" vertical="center" wrapText="1"/>
      <protection/>
    </xf>
    <xf numFmtId="0" fontId="1" fillId="35" borderId="51" xfId="0" applyFont="1" applyFill="1" applyBorder="1" applyAlignment="1" applyProtection="1">
      <alignment horizontal="left" vertical="center" wrapText="1"/>
      <protection/>
    </xf>
    <xf numFmtId="0" fontId="1" fillId="35" borderId="52" xfId="0" applyFont="1" applyFill="1" applyBorder="1" applyAlignment="1" applyProtection="1">
      <alignment horizontal="left" vertical="center" wrapText="1"/>
      <protection/>
    </xf>
    <xf numFmtId="0" fontId="1" fillId="35" borderId="53" xfId="0" applyFont="1" applyFill="1" applyBorder="1" applyAlignment="1" applyProtection="1">
      <alignment horizontal="left" vertical="center" wrapText="1"/>
      <protection/>
    </xf>
    <xf numFmtId="0" fontId="1" fillId="37" borderId="54" xfId="0" applyFont="1" applyFill="1" applyBorder="1" applyAlignment="1" applyProtection="1">
      <alignment horizontal="left" vertical="center" wrapText="1"/>
      <protection/>
    </xf>
    <xf numFmtId="0" fontId="1" fillId="37" borderId="55" xfId="0" applyFont="1" applyFill="1" applyBorder="1" applyAlignment="1" applyProtection="1">
      <alignment horizontal="left" vertical="center" wrapText="1"/>
      <protection/>
    </xf>
    <xf numFmtId="0" fontId="1" fillId="37" borderId="56" xfId="0" applyFont="1" applyFill="1" applyBorder="1" applyAlignment="1" applyProtection="1">
      <alignment horizontal="left" vertical="center" wrapText="1"/>
      <protection/>
    </xf>
    <xf numFmtId="0" fontId="1" fillId="35" borderId="15" xfId="0" applyFont="1" applyFill="1" applyBorder="1" applyAlignment="1" applyProtection="1">
      <alignment horizontal="left"/>
      <protection locked="0"/>
    </xf>
    <xf numFmtId="0" fontId="1" fillId="35" borderId="31" xfId="0" applyFont="1" applyFill="1" applyBorder="1" applyAlignment="1" applyProtection="1">
      <alignment horizontal="left"/>
      <protection locked="0"/>
    </xf>
    <xf numFmtId="0" fontId="6" fillId="34" borderId="45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10</xdr:row>
      <xdr:rowOff>161925</xdr:rowOff>
    </xdr:from>
    <xdr:to>
      <xdr:col>5</xdr:col>
      <xdr:colOff>9525</xdr:colOff>
      <xdr:row>18</xdr:row>
      <xdr:rowOff>171450</xdr:rowOff>
    </xdr:to>
    <xdr:sp>
      <xdr:nvSpPr>
        <xdr:cNvPr id="1" name="Line 4"/>
        <xdr:cNvSpPr>
          <a:spLocks/>
        </xdr:cNvSpPr>
      </xdr:nvSpPr>
      <xdr:spPr>
        <a:xfrm flipH="1" flipV="1">
          <a:off x="3905250" y="2419350"/>
          <a:ext cx="219075" cy="154305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10</xdr:row>
      <xdr:rowOff>123825</xdr:rowOff>
    </xdr:from>
    <xdr:to>
      <xdr:col>2</xdr:col>
      <xdr:colOff>828675</xdr:colOff>
      <xdr:row>20</xdr:row>
      <xdr:rowOff>238125</xdr:rowOff>
    </xdr:to>
    <xdr:sp>
      <xdr:nvSpPr>
        <xdr:cNvPr id="2" name="Line 5"/>
        <xdr:cNvSpPr>
          <a:spLocks/>
        </xdr:cNvSpPr>
      </xdr:nvSpPr>
      <xdr:spPr>
        <a:xfrm flipH="1" flipV="1">
          <a:off x="2238375" y="2381250"/>
          <a:ext cx="266700" cy="2343150"/>
        </a:xfrm>
        <a:prstGeom prst="line">
          <a:avLst/>
        </a:prstGeom>
        <a:noFill/>
        <a:ln w="349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10</xdr:row>
      <xdr:rowOff>123825</xdr:rowOff>
    </xdr:from>
    <xdr:to>
      <xdr:col>1</xdr:col>
      <xdr:colOff>0</xdr:colOff>
      <xdr:row>22</xdr:row>
      <xdr:rowOff>228600</xdr:rowOff>
    </xdr:to>
    <xdr:sp>
      <xdr:nvSpPr>
        <xdr:cNvPr id="3" name="Line 6"/>
        <xdr:cNvSpPr>
          <a:spLocks/>
        </xdr:cNvSpPr>
      </xdr:nvSpPr>
      <xdr:spPr>
        <a:xfrm flipH="1" flipV="1">
          <a:off x="542925" y="2381250"/>
          <a:ext cx="371475" cy="3028950"/>
        </a:xfrm>
        <a:prstGeom prst="line">
          <a:avLst/>
        </a:prstGeom>
        <a:noFill/>
        <a:ln w="349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2.28125" style="3" customWidth="1"/>
    <col min="2" max="2" width="14.00390625" style="3" customWidth="1"/>
    <col min="3" max="3" width="13.28125" style="3" customWidth="1"/>
    <col min="4" max="4" width="14.00390625" style="3" customWidth="1"/>
    <col min="5" max="5" width="13.28125" style="3" customWidth="1"/>
    <col min="6" max="6" width="14.00390625" style="3" customWidth="1"/>
    <col min="7" max="7" width="13.28125" style="3" customWidth="1"/>
    <col min="8" max="9" width="12.7109375" style="3" customWidth="1"/>
    <col min="10" max="12" width="10.7109375" style="3" customWidth="1"/>
    <col min="13" max="16384" width="11.421875" style="3" customWidth="1"/>
  </cols>
  <sheetData>
    <row r="1" spans="1:12" ht="35.25" customHeight="1">
      <c r="A1" s="1"/>
      <c r="B1" s="2" t="s">
        <v>11</v>
      </c>
      <c r="C1" s="1"/>
      <c r="D1" s="1"/>
      <c r="E1" s="1"/>
      <c r="F1" s="1"/>
      <c r="G1" s="1"/>
      <c r="H1" s="1"/>
      <c r="I1" s="1"/>
      <c r="J1" s="82" t="s">
        <v>20</v>
      </c>
      <c r="K1" s="87"/>
      <c r="L1" s="88"/>
    </row>
    <row r="2" spans="1:9" ht="5.25" customHeight="1">
      <c r="A2" s="1"/>
      <c r="B2" s="1"/>
      <c r="C2" s="1"/>
      <c r="D2" s="1"/>
      <c r="E2" s="1"/>
      <c r="F2" s="1"/>
      <c r="G2" s="1"/>
      <c r="H2" s="1"/>
      <c r="I2" s="1"/>
    </row>
    <row r="3" spans="1:12" ht="15.75">
      <c r="A3" s="1"/>
      <c r="B3" s="5"/>
      <c r="C3" s="85" t="s">
        <v>1</v>
      </c>
      <c r="D3" s="7">
        <v>44927</v>
      </c>
      <c r="E3" s="8"/>
      <c r="F3" s="83" t="s">
        <v>9</v>
      </c>
      <c r="G3" s="52"/>
      <c r="H3" s="98"/>
      <c r="I3" s="98"/>
      <c r="J3" s="98"/>
      <c r="K3" s="98"/>
      <c r="L3" s="99"/>
    </row>
    <row r="4" spans="1:12" ht="15.75">
      <c r="A4" s="1"/>
      <c r="B4" s="11"/>
      <c r="C4" s="86" t="s">
        <v>2</v>
      </c>
      <c r="D4" s="13">
        <v>45291</v>
      </c>
      <c r="E4" s="8"/>
      <c r="F4" s="84" t="s">
        <v>10</v>
      </c>
      <c r="G4" s="15"/>
      <c r="H4" s="100"/>
      <c r="I4" s="100"/>
      <c r="J4" s="100"/>
      <c r="K4" s="100"/>
      <c r="L4" s="101"/>
    </row>
    <row r="5" spans="1:9" ht="6" customHeight="1">
      <c r="A5" s="1"/>
      <c r="B5" s="1"/>
      <c r="C5" s="1"/>
      <c r="D5" s="1"/>
      <c r="E5" s="1"/>
      <c r="F5" s="1"/>
      <c r="G5" s="1"/>
      <c r="H5" s="1"/>
      <c r="I5" s="1"/>
    </row>
    <row r="6" spans="1:12" s="19" customFormat="1" ht="15.75">
      <c r="A6" s="32"/>
      <c r="B6" s="111" t="s">
        <v>13</v>
      </c>
      <c r="C6" s="112"/>
      <c r="D6" s="91" t="s">
        <v>14</v>
      </c>
      <c r="E6" s="92"/>
      <c r="F6" s="93" t="s">
        <v>14</v>
      </c>
      <c r="G6" s="94"/>
      <c r="H6" s="113"/>
      <c r="I6" s="114"/>
      <c r="J6" s="115"/>
      <c r="K6" s="116"/>
      <c r="L6" s="117"/>
    </row>
    <row r="7" spans="1:12" s="25" customFormat="1" ht="49.5" customHeight="1">
      <c r="A7" s="24"/>
      <c r="B7" s="102" t="str">
        <f>"der Tiere, welche am "&amp;TEXT(D3,"TT.MM.JJJJ")&amp;" im Stall waren."</f>
        <v>der Tiere, welche am 01.01.2023 im Stall waren.</v>
      </c>
      <c r="C7" s="103"/>
      <c r="D7" s="104" t="s">
        <v>19</v>
      </c>
      <c r="E7" s="105"/>
      <c r="F7" s="106" t="str">
        <f>" der Tiere, welche am "&amp;TEXT(D4,"TT.MM.JJJJ")&amp;" im Stall sind."</f>
        <v> der Tiere, welche am 31.12.2023 im Stall sind.</v>
      </c>
      <c r="G7" s="106"/>
      <c r="H7" s="109" t="s">
        <v>3</v>
      </c>
      <c r="I7" s="110"/>
      <c r="J7" s="107" t="s">
        <v>12</v>
      </c>
      <c r="K7" s="107"/>
      <c r="L7" s="108"/>
    </row>
    <row r="8" spans="1:12" s="19" customFormat="1" ht="6" customHeight="1">
      <c r="A8" s="32"/>
      <c r="B8" s="60"/>
      <c r="C8" s="61"/>
      <c r="D8" s="55"/>
      <c r="E8" s="55"/>
      <c r="F8" s="21"/>
      <c r="G8" s="22"/>
      <c r="H8" s="75"/>
      <c r="I8" s="75"/>
      <c r="J8" s="23"/>
      <c r="K8" s="23"/>
      <c r="L8" s="34"/>
    </row>
    <row r="9" spans="1:12" s="49" customFormat="1" ht="12.75">
      <c r="A9" s="45"/>
      <c r="B9" s="62" t="s">
        <v>17</v>
      </c>
      <c r="C9" s="63" t="s">
        <v>0</v>
      </c>
      <c r="D9" s="56" t="s">
        <v>18</v>
      </c>
      <c r="E9" s="56" t="s">
        <v>0</v>
      </c>
      <c r="F9" s="48" t="s">
        <v>18</v>
      </c>
      <c r="G9" s="48" t="s">
        <v>0</v>
      </c>
      <c r="H9" s="69" t="s">
        <v>5</v>
      </c>
      <c r="I9" s="69" t="s">
        <v>7</v>
      </c>
      <c r="J9" s="68" t="s">
        <v>5</v>
      </c>
      <c r="K9" s="73" t="s">
        <v>6</v>
      </c>
      <c r="L9" s="79" t="s">
        <v>7</v>
      </c>
    </row>
    <row r="10" spans="1:12" ht="15">
      <c r="A10" s="1"/>
      <c r="B10" s="64"/>
      <c r="C10" s="65"/>
      <c r="D10" s="57"/>
      <c r="E10" s="58"/>
      <c r="F10" s="27"/>
      <c r="G10" s="28"/>
      <c r="H10" s="76">
        <f>IF(AND(B10&gt;$D$3,B10&lt;=$D$4),(B10-$D$3+1)*C10,0)</f>
        <v>0</v>
      </c>
      <c r="I10" s="76">
        <f>IF(F10&lt;=$D$4,($D$4-F10)*G10,0)</f>
        <v>0</v>
      </c>
      <c r="J10" s="70">
        <f aca="true" t="shared" si="0" ref="J10:J32">IF(B10="",0,IF(B10&lt;$D$4,H10/365,C10/3))</f>
        <v>0</v>
      </c>
      <c r="K10" s="77">
        <f>E10/3</f>
        <v>0</v>
      </c>
      <c r="L10" s="80">
        <f>I10/365</f>
        <v>0</v>
      </c>
    </row>
    <row r="11" spans="1:12" ht="15">
      <c r="A11" s="1"/>
      <c r="B11" s="64"/>
      <c r="C11" s="65"/>
      <c r="D11" s="57"/>
      <c r="E11" s="58"/>
      <c r="F11" s="27"/>
      <c r="G11" s="28"/>
      <c r="H11" s="76">
        <f aca="true" t="shared" si="1" ref="H11:H32">IF(AND(B11&gt;$D$3,B11&lt;=$D$4),(B11-$D$3+1)*C11,0)</f>
        <v>0</v>
      </c>
      <c r="I11" s="76">
        <f aca="true" t="shared" si="2" ref="I11:I32">IF(F11&lt;=$D$4,($D$4-F11)*G11,0)</f>
        <v>0</v>
      </c>
      <c r="J11" s="70">
        <f t="shared" si="0"/>
        <v>0</v>
      </c>
      <c r="K11" s="77">
        <f aca="true" t="shared" si="3" ref="K11:K32">E11/3</f>
        <v>0</v>
      </c>
      <c r="L11" s="80">
        <f aca="true" t="shared" si="4" ref="L11:L32">I11/365</f>
        <v>0</v>
      </c>
    </row>
    <row r="12" spans="1:12" ht="15">
      <c r="A12" s="1"/>
      <c r="B12" s="64"/>
      <c r="C12" s="65"/>
      <c r="D12" s="57"/>
      <c r="E12" s="58"/>
      <c r="F12" s="27"/>
      <c r="G12" s="28"/>
      <c r="H12" s="76">
        <f t="shared" si="1"/>
        <v>0</v>
      </c>
      <c r="I12" s="76">
        <f t="shared" si="2"/>
        <v>0</v>
      </c>
      <c r="J12" s="70">
        <f t="shared" si="0"/>
        <v>0</v>
      </c>
      <c r="K12" s="77">
        <f t="shared" si="3"/>
        <v>0</v>
      </c>
      <c r="L12" s="80">
        <f t="shared" si="4"/>
        <v>0</v>
      </c>
    </row>
    <row r="13" spans="1:12" ht="15">
      <c r="A13" s="1"/>
      <c r="B13" s="64"/>
      <c r="C13" s="65"/>
      <c r="D13" s="57"/>
      <c r="E13" s="58"/>
      <c r="F13" s="27"/>
      <c r="G13" s="28"/>
      <c r="H13" s="76">
        <f t="shared" si="1"/>
        <v>0</v>
      </c>
      <c r="I13" s="76">
        <f t="shared" si="2"/>
        <v>0</v>
      </c>
      <c r="J13" s="70">
        <f t="shared" si="0"/>
        <v>0</v>
      </c>
      <c r="K13" s="77">
        <f t="shared" si="3"/>
        <v>0</v>
      </c>
      <c r="L13" s="80">
        <f t="shared" si="4"/>
        <v>0</v>
      </c>
    </row>
    <row r="14" spans="1:12" ht="15">
      <c r="A14" s="1"/>
      <c r="B14" s="64"/>
      <c r="C14" s="65"/>
      <c r="D14" s="57"/>
      <c r="E14" s="58"/>
      <c r="F14" s="27"/>
      <c r="G14" s="28"/>
      <c r="H14" s="76">
        <f t="shared" si="1"/>
        <v>0</v>
      </c>
      <c r="I14" s="76">
        <f t="shared" si="2"/>
        <v>0</v>
      </c>
      <c r="J14" s="70">
        <f t="shared" si="0"/>
        <v>0</v>
      </c>
      <c r="K14" s="77">
        <f t="shared" si="3"/>
        <v>0</v>
      </c>
      <c r="L14" s="80">
        <f t="shared" si="4"/>
        <v>0</v>
      </c>
    </row>
    <row r="15" spans="1:12" ht="15">
      <c r="A15" s="1"/>
      <c r="B15" s="64"/>
      <c r="C15" s="65"/>
      <c r="D15" s="57"/>
      <c r="E15" s="58"/>
      <c r="F15" s="27"/>
      <c r="G15" s="28"/>
      <c r="H15" s="76">
        <f t="shared" si="1"/>
        <v>0</v>
      </c>
      <c r="I15" s="76">
        <f t="shared" si="2"/>
        <v>0</v>
      </c>
      <c r="J15" s="70">
        <f t="shared" si="0"/>
        <v>0</v>
      </c>
      <c r="K15" s="77">
        <f t="shared" si="3"/>
        <v>0</v>
      </c>
      <c r="L15" s="80">
        <f t="shared" si="4"/>
        <v>0</v>
      </c>
    </row>
    <row r="16" spans="1:12" ht="15">
      <c r="A16" s="1"/>
      <c r="B16" s="64"/>
      <c r="C16" s="65"/>
      <c r="D16" s="57"/>
      <c r="E16" s="58"/>
      <c r="F16" s="27"/>
      <c r="G16" s="28"/>
      <c r="H16" s="76">
        <f t="shared" si="1"/>
        <v>0</v>
      </c>
      <c r="I16" s="76">
        <f t="shared" si="2"/>
        <v>0</v>
      </c>
      <c r="J16" s="70">
        <f t="shared" si="0"/>
        <v>0</v>
      </c>
      <c r="K16" s="77">
        <f t="shared" si="3"/>
        <v>0</v>
      </c>
      <c r="L16" s="80">
        <f t="shared" si="4"/>
        <v>0</v>
      </c>
    </row>
    <row r="17" spans="1:12" ht="15">
      <c r="A17" s="1"/>
      <c r="B17" s="64"/>
      <c r="C17" s="65"/>
      <c r="D17" s="57"/>
      <c r="E17" s="58"/>
      <c r="F17" s="27"/>
      <c r="G17" s="28"/>
      <c r="H17" s="76">
        <f t="shared" si="1"/>
        <v>0</v>
      </c>
      <c r="I17" s="76">
        <f t="shared" si="2"/>
        <v>0</v>
      </c>
      <c r="J17" s="70">
        <f t="shared" si="0"/>
        <v>0</v>
      </c>
      <c r="K17" s="77">
        <f t="shared" si="3"/>
        <v>0</v>
      </c>
      <c r="L17" s="80">
        <f t="shared" si="4"/>
        <v>0</v>
      </c>
    </row>
    <row r="18" spans="1:12" ht="15">
      <c r="A18" s="1"/>
      <c r="B18" s="64"/>
      <c r="C18" s="65"/>
      <c r="D18" s="57"/>
      <c r="E18" s="58"/>
      <c r="F18" s="27"/>
      <c r="G18" s="28"/>
      <c r="H18" s="76">
        <f t="shared" si="1"/>
        <v>0</v>
      </c>
      <c r="I18" s="76">
        <f t="shared" si="2"/>
        <v>0</v>
      </c>
      <c r="J18" s="70">
        <f t="shared" si="0"/>
        <v>0</v>
      </c>
      <c r="K18" s="77">
        <f t="shared" si="3"/>
        <v>0</v>
      </c>
      <c r="L18" s="80">
        <f t="shared" si="4"/>
        <v>0</v>
      </c>
    </row>
    <row r="19" spans="1:12" ht="15">
      <c r="A19" s="1"/>
      <c r="B19" s="64"/>
      <c r="C19" s="65"/>
      <c r="D19" s="57"/>
      <c r="E19" s="58"/>
      <c r="F19" s="27"/>
      <c r="G19" s="28"/>
      <c r="H19" s="76">
        <f t="shared" si="1"/>
        <v>0</v>
      </c>
      <c r="I19" s="76">
        <f t="shared" si="2"/>
        <v>0</v>
      </c>
      <c r="J19" s="70">
        <f t="shared" si="0"/>
        <v>0</v>
      </c>
      <c r="K19" s="77">
        <f t="shared" si="3"/>
        <v>0</v>
      </c>
      <c r="L19" s="80">
        <f t="shared" si="4"/>
        <v>0</v>
      </c>
    </row>
    <row r="20" spans="1:12" ht="15">
      <c r="A20" s="1"/>
      <c r="B20" s="64"/>
      <c r="C20" s="65"/>
      <c r="D20" s="57"/>
      <c r="E20" s="58"/>
      <c r="F20" s="27"/>
      <c r="G20" s="28"/>
      <c r="H20" s="76">
        <f t="shared" si="1"/>
        <v>0</v>
      </c>
      <c r="I20" s="76">
        <f t="shared" si="2"/>
        <v>0</v>
      </c>
      <c r="J20" s="70">
        <f t="shared" si="0"/>
        <v>0</v>
      </c>
      <c r="K20" s="77">
        <f t="shared" si="3"/>
        <v>0</v>
      </c>
      <c r="L20" s="80">
        <f t="shared" si="4"/>
        <v>0</v>
      </c>
    </row>
    <row r="21" spans="1:12" ht="15">
      <c r="A21" s="1"/>
      <c r="B21" s="64"/>
      <c r="C21" s="65"/>
      <c r="D21" s="57"/>
      <c r="E21" s="58"/>
      <c r="F21" s="27"/>
      <c r="G21" s="28"/>
      <c r="H21" s="76">
        <f t="shared" si="1"/>
        <v>0</v>
      </c>
      <c r="I21" s="76">
        <f t="shared" si="2"/>
        <v>0</v>
      </c>
      <c r="J21" s="70">
        <f t="shared" si="0"/>
        <v>0</v>
      </c>
      <c r="K21" s="77">
        <f t="shared" si="3"/>
        <v>0</v>
      </c>
      <c r="L21" s="80">
        <f t="shared" si="4"/>
        <v>0</v>
      </c>
    </row>
    <row r="22" spans="1:12" ht="15">
      <c r="A22" s="1"/>
      <c r="B22" s="64"/>
      <c r="C22" s="65"/>
      <c r="D22" s="57"/>
      <c r="E22" s="58"/>
      <c r="F22" s="27"/>
      <c r="G22" s="28"/>
      <c r="H22" s="76">
        <f t="shared" si="1"/>
        <v>0</v>
      </c>
      <c r="I22" s="76">
        <f t="shared" si="2"/>
        <v>0</v>
      </c>
      <c r="J22" s="70">
        <f t="shared" si="0"/>
        <v>0</v>
      </c>
      <c r="K22" s="77">
        <f t="shared" si="3"/>
        <v>0</v>
      </c>
      <c r="L22" s="80">
        <f t="shared" si="4"/>
        <v>0</v>
      </c>
    </row>
    <row r="23" spans="1:12" ht="15">
      <c r="A23" s="1"/>
      <c r="B23" s="64"/>
      <c r="C23" s="65"/>
      <c r="D23" s="57"/>
      <c r="E23" s="58"/>
      <c r="F23" s="27"/>
      <c r="G23" s="28"/>
      <c r="H23" s="76">
        <f t="shared" si="1"/>
        <v>0</v>
      </c>
      <c r="I23" s="76">
        <f t="shared" si="2"/>
        <v>0</v>
      </c>
      <c r="J23" s="70">
        <f t="shared" si="0"/>
        <v>0</v>
      </c>
      <c r="K23" s="77">
        <f t="shared" si="3"/>
        <v>0</v>
      </c>
      <c r="L23" s="80">
        <f t="shared" si="4"/>
        <v>0</v>
      </c>
    </row>
    <row r="24" spans="1:12" ht="15">
      <c r="A24" s="1"/>
      <c r="B24" s="64"/>
      <c r="C24" s="65"/>
      <c r="D24" s="57"/>
      <c r="E24" s="58"/>
      <c r="F24" s="27"/>
      <c r="G24" s="28"/>
      <c r="H24" s="76">
        <f t="shared" si="1"/>
        <v>0</v>
      </c>
      <c r="I24" s="76">
        <f t="shared" si="2"/>
        <v>0</v>
      </c>
      <c r="J24" s="70">
        <f t="shared" si="0"/>
        <v>0</v>
      </c>
      <c r="K24" s="77">
        <f t="shared" si="3"/>
        <v>0</v>
      </c>
      <c r="L24" s="80">
        <f t="shared" si="4"/>
        <v>0</v>
      </c>
    </row>
    <row r="25" spans="1:12" ht="15">
      <c r="A25" s="1"/>
      <c r="B25" s="64"/>
      <c r="C25" s="65"/>
      <c r="D25" s="57"/>
      <c r="E25" s="58"/>
      <c r="F25" s="27"/>
      <c r="G25" s="28"/>
      <c r="H25" s="76">
        <f t="shared" si="1"/>
        <v>0</v>
      </c>
      <c r="I25" s="76">
        <f t="shared" si="2"/>
        <v>0</v>
      </c>
      <c r="J25" s="70">
        <f t="shared" si="0"/>
        <v>0</v>
      </c>
      <c r="K25" s="77">
        <f t="shared" si="3"/>
        <v>0</v>
      </c>
      <c r="L25" s="80">
        <f t="shared" si="4"/>
        <v>0</v>
      </c>
    </row>
    <row r="26" spans="1:12" ht="15">
      <c r="A26" s="1"/>
      <c r="B26" s="64"/>
      <c r="C26" s="65"/>
      <c r="D26" s="57"/>
      <c r="E26" s="58"/>
      <c r="F26" s="27"/>
      <c r="G26" s="28"/>
      <c r="H26" s="76">
        <f t="shared" si="1"/>
        <v>0</v>
      </c>
      <c r="I26" s="76">
        <f t="shared" si="2"/>
        <v>0</v>
      </c>
      <c r="J26" s="70">
        <f t="shared" si="0"/>
        <v>0</v>
      </c>
      <c r="K26" s="77">
        <f t="shared" si="3"/>
        <v>0</v>
      </c>
      <c r="L26" s="80">
        <f t="shared" si="4"/>
        <v>0</v>
      </c>
    </row>
    <row r="27" spans="1:12" ht="15">
      <c r="A27" s="1"/>
      <c r="B27" s="64"/>
      <c r="C27" s="65"/>
      <c r="D27" s="57"/>
      <c r="E27" s="58"/>
      <c r="F27" s="27"/>
      <c r="G27" s="28"/>
      <c r="H27" s="76">
        <f t="shared" si="1"/>
        <v>0</v>
      </c>
      <c r="I27" s="76">
        <f t="shared" si="2"/>
        <v>0</v>
      </c>
      <c r="J27" s="70">
        <f t="shared" si="0"/>
        <v>0</v>
      </c>
      <c r="K27" s="77">
        <f t="shared" si="3"/>
        <v>0</v>
      </c>
      <c r="L27" s="80">
        <f t="shared" si="4"/>
        <v>0</v>
      </c>
    </row>
    <row r="28" spans="1:13" ht="15" customHeight="1">
      <c r="A28" s="1"/>
      <c r="B28" s="64"/>
      <c r="C28" s="65"/>
      <c r="D28" s="57"/>
      <c r="E28" s="58"/>
      <c r="F28" s="27"/>
      <c r="G28" s="28"/>
      <c r="H28" s="76">
        <f t="shared" si="1"/>
        <v>0</v>
      </c>
      <c r="I28" s="76">
        <f t="shared" si="2"/>
        <v>0</v>
      </c>
      <c r="J28" s="70">
        <f t="shared" si="0"/>
        <v>0</v>
      </c>
      <c r="K28" s="77">
        <f t="shared" si="3"/>
        <v>0</v>
      </c>
      <c r="L28" s="80">
        <f t="shared" si="4"/>
        <v>0</v>
      </c>
      <c r="M28" s="17"/>
    </row>
    <row r="29" spans="1:13" ht="15">
      <c r="A29" s="1"/>
      <c r="B29" s="64"/>
      <c r="C29" s="65"/>
      <c r="D29" s="57"/>
      <c r="E29" s="58"/>
      <c r="F29" s="27"/>
      <c r="G29" s="28"/>
      <c r="H29" s="76">
        <f t="shared" si="1"/>
        <v>0</v>
      </c>
      <c r="I29" s="76">
        <f t="shared" si="2"/>
        <v>0</v>
      </c>
      <c r="J29" s="70">
        <f t="shared" si="0"/>
        <v>0</v>
      </c>
      <c r="K29" s="77">
        <f t="shared" si="3"/>
        <v>0</v>
      </c>
      <c r="L29" s="80">
        <f>I27/365</f>
        <v>0</v>
      </c>
      <c r="M29" s="17"/>
    </row>
    <row r="30" spans="1:13" ht="15">
      <c r="A30" s="1"/>
      <c r="B30" s="64"/>
      <c r="C30" s="65"/>
      <c r="D30" s="57"/>
      <c r="E30" s="58"/>
      <c r="F30" s="27"/>
      <c r="G30" s="28"/>
      <c r="H30" s="76">
        <f t="shared" si="1"/>
        <v>0</v>
      </c>
      <c r="I30" s="76">
        <f t="shared" si="2"/>
        <v>0</v>
      </c>
      <c r="J30" s="70">
        <f t="shared" si="0"/>
        <v>0</v>
      </c>
      <c r="K30" s="77">
        <f t="shared" si="3"/>
        <v>0</v>
      </c>
      <c r="L30" s="80">
        <f>I28/365</f>
        <v>0</v>
      </c>
      <c r="M30" s="17"/>
    </row>
    <row r="31" spans="1:12" ht="15">
      <c r="A31" s="1"/>
      <c r="B31" s="64"/>
      <c r="C31" s="65"/>
      <c r="D31" s="57"/>
      <c r="E31" s="58"/>
      <c r="F31" s="27"/>
      <c r="G31" s="28"/>
      <c r="H31" s="76">
        <f t="shared" si="1"/>
        <v>0</v>
      </c>
      <c r="I31" s="76">
        <f t="shared" si="2"/>
        <v>0</v>
      </c>
      <c r="J31" s="70">
        <f t="shared" si="0"/>
        <v>0</v>
      </c>
      <c r="K31" s="77">
        <f t="shared" si="3"/>
        <v>0</v>
      </c>
      <c r="L31" s="80">
        <f t="shared" si="4"/>
        <v>0</v>
      </c>
    </row>
    <row r="32" spans="1:12" ht="15">
      <c r="A32" s="1"/>
      <c r="B32" s="66"/>
      <c r="C32" s="67"/>
      <c r="D32" s="57"/>
      <c r="E32" s="59"/>
      <c r="F32" s="30"/>
      <c r="G32" s="31"/>
      <c r="H32" s="76">
        <f t="shared" si="1"/>
        <v>0</v>
      </c>
      <c r="I32" s="76">
        <f t="shared" si="2"/>
        <v>0</v>
      </c>
      <c r="J32" s="71">
        <f t="shared" si="0"/>
        <v>0</v>
      </c>
      <c r="K32" s="78">
        <f t="shared" si="3"/>
        <v>0</v>
      </c>
      <c r="L32" s="81">
        <f t="shared" si="4"/>
        <v>0</v>
      </c>
    </row>
    <row r="33" spans="1:12" ht="15.75">
      <c r="A33" s="1"/>
      <c r="B33" s="53" t="s">
        <v>16</v>
      </c>
      <c r="C33" s="43">
        <f>SUM(C10:C32)</f>
        <v>0</v>
      </c>
      <c r="D33" s="37"/>
      <c r="E33" s="37"/>
      <c r="F33" s="53" t="s">
        <v>16</v>
      </c>
      <c r="G33" s="43">
        <f>SUM(G10:G32)</f>
        <v>0</v>
      </c>
      <c r="H33" s="38" t="s">
        <v>4</v>
      </c>
      <c r="I33" s="39"/>
      <c r="J33" s="40">
        <f>SUM(J10:J32)</f>
        <v>0</v>
      </c>
      <c r="K33" s="40">
        <f>SUM(K10:K32)</f>
        <v>0</v>
      </c>
      <c r="L33" s="40">
        <f>SUM(L10:L32)</f>
        <v>0</v>
      </c>
    </row>
    <row r="34" spans="1:12" s="16" customFormat="1" ht="19.5" customHeight="1" thickBot="1">
      <c r="A34" s="18"/>
      <c r="B34" s="89" t="str">
        <f>"Durchschn. Mastschweinebestand in der Periode vom "&amp;TEXT(D3,"TT.MM.JJJJ")&amp;" bis "&amp;TEXT(D4,"TT.MM.JJJJ")</f>
        <v>Durchschn. Mastschweinebestand in der Periode vom 01.01.2023 bis 31.12.2023</v>
      </c>
      <c r="C34" s="90"/>
      <c r="D34" s="90"/>
      <c r="E34" s="90"/>
      <c r="F34" s="90"/>
      <c r="G34" s="90"/>
      <c r="H34" s="90"/>
      <c r="I34" s="90"/>
      <c r="J34" s="95">
        <f>SUM(J33:L33)</f>
        <v>0</v>
      </c>
      <c r="K34" s="96"/>
      <c r="L34" s="97"/>
    </row>
    <row r="35" spans="1:12" s="16" customFormat="1" ht="19.5" customHeight="1">
      <c r="A35" s="18"/>
      <c r="B35" s="41"/>
      <c r="C35" s="50"/>
      <c r="D35" s="50"/>
      <c r="E35" s="50"/>
      <c r="F35" s="50"/>
      <c r="G35" s="50"/>
      <c r="H35" s="50"/>
      <c r="I35" s="50"/>
      <c r="J35" s="42"/>
      <c r="K35" s="42"/>
      <c r="L35" s="42"/>
    </row>
    <row r="36" spans="1:12" s="16" customFormat="1" ht="19.5" customHeight="1">
      <c r="A36" s="18"/>
      <c r="B36" s="41"/>
      <c r="C36" s="50"/>
      <c r="D36" s="50"/>
      <c r="E36" s="50"/>
      <c r="F36" s="50"/>
      <c r="G36" s="50"/>
      <c r="H36" s="50"/>
      <c r="I36" s="50"/>
      <c r="J36" s="42"/>
      <c r="K36" s="42"/>
      <c r="L36" s="42"/>
    </row>
    <row r="37" spans="1:12" s="16" customFormat="1" ht="19.5" customHeight="1">
      <c r="A37" s="18"/>
      <c r="B37" s="41"/>
      <c r="C37" s="50"/>
      <c r="D37" s="50"/>
      <c r="E37" s="50"/>
      <c r="F37" s="50"/>
      <c r="G37" s="50"/>
      <c r="H37" s="50"/>
      <c r="I37" s="50"/>
      <c r="J37" s="42"/>
      <c r="K37" s="42"/>
      <c r="L37" s="42"/>
    </row>
  </sheetData>
  <sheetProtection sheet="1" objects="1" scenarios="1"/>
  <mergeCells count="15">
    <mergeCell ref="J7:L7"/>
    <mergeCell ref="H7:I7"/>
    <mergeCell ref="B6:C6"/>
    <mergeCell ref="H6:I6"/>
    <mergeCell ref="J6:L6"/>
    <mergeCell ref="K1:L1"/>
    <mergeCell ref="B34:I34"/>
    <mergeCell ref="D6:E6"/>
    <mergeCell ref="F6:G6"/>
    <mergeCell ref="J34:L34"/>
    <mergeCell ref="H3:L3"/>
    <mergeCell ref="H4:L4"/>
    <mergeCell ref="B7:C7"/>
    <mergeCell ref="D7:E7"/>
    <mergeCell ref="F7:G7"/>
  </mergeCells>
  <printOptions/>
  <pageMargins left="0.5905511811023623" right="0.44" top="0.5905511811023623" bottom="0.3937007874015748" header="0.5118110236220472" footer="0.5118110236220472"/>
  <pageSetup fitToHeight="1" fitToWidth="1" horizontalDpi="600" verticalDpi="600" orientation="portrait" paperSize="9" scale="67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3.7109375" style="0" customWidth="1"/>
    <col min="3" max="3" width="12.57421875" style="0" customWidth="1"/>
    <col min="5" max="5" width="12.57421875" style="0" customWidth="1"/>
    <col min="7" max="7" width="13.8515625" style="0" customWidth="1"/>
  </cols>
  <sheetData>
    <row r="1" spans="1:11" ht="23.25">
      <c r="A1" s="2" t="s">
        <v>11</v>
      </c>
      <c r="B1" s="1"/>
      <c r="C1" s="1"/>
      <c r="D1" s="1"/>
      <c r="E1" s="1"/>
      <c r="F1" s="1"/>
      <c r="G1" s="1"/>
      <c r="H1" s="1"/>
      <c r="I1" s="3"/>
      <c r="J1" s="4" t="s">
        <v>8</v>
      </c>
      <c r="K1" s="51"/>
    </row>
    <row r="2" spans="1:11" ht="15">
      <c r="A2" s="1"/>
      <c r="B2" s="1"/>
      <c r="C2" s="1"/>
      <c r="D2" s="1"/>
      <c r="E2" s="1"/>
      <c r="F2" s="1"/>
      <c r="G2" s="1"/>
      <c r="H2" s="1"/>
      <c r="I2" s="3"/>
      <c r="J2" s="3"/>
      <c r="K2" s="3"/>
    </row>
    <row r="3" spans="1:11" ht="15.75">
      <c r="A3" s="5"/>
      <c r="B3" s="6" t="s">
        <v>1</v>
      </c>
      <c r="C3" s="7">
        <f>+Berechnung!D3</f>
        <v>44927</v>
      </c>
      <c r="D3" s="8"/>
      <c r="E3" s="9" t="s">
        <v>9</v>
      </c>
      <c r="F3" s="10"/>
      <c r="G3" s="133"/>
      <c r="H3" s="133"/>
      <c r="I3" s="133"/>
      <c r="J3" s="133"/>
      <c r="K3" s="134"/>
    </row>
    <row r="4" spans="1:11" ht="15.75">
      <c r="A4" s="11"/>
      <c r="B4" s="12" t="s">
        <v>2</v>
      </c>
      <c r="C4" s="13">
        <f>+Berechnung!D4</f>
        <v>45291</v>
      </c>
      <c r="D4" s="8"/>
      <c r="E4" s="14" t="s">
        <v>10</v>
      </c>
      <c r="F4" s="15"/>
      <c r="G4" s="133"/>
      <c r="H4" s="133"/>
      <c r="I4" s="133"/>
      <c r="J4" s="133"/>
      <c r="K4" s="134"/>
    </row>
    <row r="5" spans="1:11" ht="15">
      <c r="A5" s="1"/>
      <c r="B5" s="1"/>
      <c r="C5" s="1"/>
      <c r="D5" s="1"/>
      <c r="E5" s="1"/>
      <c r="F5" s="1"/>
      <c r="G5" s="1"/>
      <c r="H5" s="1"/>
      <c r="I5" s="3"/>
      <c r="J5" s="3"/>
      <c r="K5" s="3"/>
    </row>
    <row r="6" spans="1:11" ht="15.75">
      <c r="A6" s="135" t="s">
        <v>13</v>
      </c>
      <c r="B6" s="136"/>
      <c r="C6" s="91" t="s">
        <v>14</v>
      </c>
      <c r="D6" s="92"/>
      <c r="E6" s="93" t="s">
        <v>14</v>
      </c>
      <c r="F6" s="94"/>
      <c r="G6" s="118"/>
      <c r="H6" s="119"/>
      <c r="I6" s="115"/>
      <c r="J6" s="116"/>
      <c r="K6" s="117"/>
    </row>
    <row r="7" spans="1:11" ht="36.75" customHeight="1">
      <c r="A7" s="120" t="str">
        <f>+Berechnung!B7</f>
        <v>der Tiere, welche am 01.01.2023 im Stall waren.</v>
      </c>
      <c r="B7" s="121"/>
      <c r="C7" s="104" t="s">
        <v>15</v>
      </c>
      <c r="D7" s="105"/>
      <c r="E7" s="106" t="str">
        <f>+Berechnung!F7</f>
        <v> der Tiere, welche am 31.12.2023 im Stall sind.</v>
      </c>
      <c r="F7" s="106"/>
      <c r="G7" s="122" t="s">
        <v>3</v>
      </c>
      <c r="H7" s="123"/>
      <c r="I7" s="107" t="s">
        <v>12</v>
      </c>
      <c r="J7" s="107"/>
      <c r="K7" s="108"/>
    </row>
    <row r="8" spans="1:11" ht="12.75">
      <c r="A8" s="33"/>
      <c r="B8" s="20"/>
      <c r="C8" s="55"/>
      <c r="D8" s="55"/>
      <c r="E8" s="21"/>
      <c r="F8" s="22"/>
      <c r="G8" s="72"/>
      <c r="H8" s="72"/>
      <c r="I8" s="23"/>
      <c r="J8" s="23"/>
      <c r="K8" s="34"/>
    </row>
    <row r="9" spans="1:11" ht="12.75">
      <c r="A9" s="46" t="s">
        <v>17</v>
      </c>
      <c r="B9" s="47" t="s">
        <v>0</v>
      </c>
      <c r="C9" s="56" t="s">
        <v>18</v>
      </c>
      <c r="D9" s="56" t="s">
        <v>0</v>
      </c>
      <c r="E9" s="48" t="s">
        <v>18</v>
      </c>
      <c r="F9" s="48" t="s">
        <v>0</v>
      </c>
      <c r="G9" s="73" t="s">
        <v>5</v>
      </c>
      <c r="H9" s="73" t="s">
        <v>7</v>
      </c>
      <c r="I9" s="68" t="s">
        <v>5</v>
      </c>
      <c r="J9" s="73" t="s">
        <v>6</v>
      </c>
      <c r="K9" s="79" t="s">
        <v>7</v>
      </c>
    </row>
    <row r="10" spans="1:11" ht="15">
      <c r="A10" s="35"/>
      <c r="B10" s="26"/>
      <c r="C10" s="57"/>
      <c r="D10" s="58"/>
      <c r="E10" s="27"/>
      <c r="F10" s="28"/>
      <c r="G10" s="74">
        <f aca="true" t="shared" si="0" ref="G10:G15">(A10-$D$3+1)*B10</f>
        <v>0</v>
      </c>
      <c r="H10" s="74">
        <f aca="true" t="shared" si="1" ref="H10:H15">($D$4-E10-1)*F10</f>
        <v>0</v>
      </c>
      <c r="I10" s="70">
        <f aca="true" t="shared" si="2" ref="I10:I15">IF(A10="",0,IF(A10&lt;$D$4,G10/365,B10/3))</f>
        <v>0</v>
      </c>
      <c r="J10" s="77">
        <f aca="true" t="shared" si="3" ref="J10:J15">D10/3</f>
        <v>0</v>
      </c>
      <c r="K10" s="80">
        <f aca="true" t="shared" si="4" ref="K10:K15">H10/365</f>
        <v>0</v>
      </c>
    </row>
    <row r="11" spans="1:11" ht="15">
      <c r="A11" s="35"/>
      <c r="B11" s="26"/>
      <c r="C11" s="57"/>
      <c r="D11" s="58"/>
      <c r="E11" s="27"/>
      <c r="F11" s="28"/>
      <c r="G11" s="74">
        <f t="shared" si="0"/>
        <v>0</v>
      </c>
      <c r="H11" s="74">
        <f t="shared" si="1"/>
        <v>0</v>
      </c>
      <c r="I11" s="70">
        <f t="shared" si="2"/>
        <v>0</v>
      </c>
      <c r="J11" s="77">
        <f t="shared" si="3"/>
        <v>0</v>
      </c>
      <c r="K11" s="80">
        <f t="shared" si="4"/>
        <v>0</v>
      </c>
    </row>
    <row r="12" spans="1:11" ht="15">
      <c r="A12" s="35"/>
      <c r="B12" s="26"/>
      <c r="C12" s="57"/>
      <c r="D12" s="58"/>
      <c r="E12" s="27"/>
      <c r="F12" s="28"/>
      <c r="G12" s="74">
        <f t="shared" si="0"/>
        <v>0</v>
      </c>
      <c r="H12" s="74">
        <f t="shared" si="1"/>
        <v>0</v>
      </c>
      <c r="I12" s="70">
        <f t="shared" si="2"/>
        <v>0</v>
      </c>
      <c r="J12" s="77">
        <f t="shared" si="3"/>
        <v>0</v>
      </c>
      <c r="K12" s="80">
        <f t="shared" si="4"/>
        <v>0</v>
      </c>
    </row>
    <row r="13" spans="1:11" ht="15">
      <c r="A13" s="35"/>
      <c r="B13" s="26"/>
      <c r="C13" s="57"/>
      <c r="D13" s="58"/>
      <c r="E13" s="27"/>
      <c r="F13" s="28"/>
      <c r="G13" s="74">
        <f t="shared" si="0"/>
        <v>0</v>
      </c>
      <c r="H13" s="74">
        <f t="shared" si="1"/>
        <v>0</v>
      </c>
      <c r="I13" s="70">
        <f t="shared" si="2"/>
        <v>0</v>
      </c>
      <c r="J13" s="77">
        <f t="shared" si="3"/>
        <v>0</v>
      </c>
      <c r="K13" s="80">
        <f t="shared" si="4"/>
        <v>0</v>
      </c>
    </row>
    <row r="14" spans="1:11" ht="15">
      <c r="A14" s="35"/>
      <c r="B14" s="26"/>
      <c r="C14" s="57"/>
      <c r="D14" s="58"/>
      <c r="E14" s="27"/>
      <c r="F14" s="28"/>
      <c r="G14" s="74">
        <f t="shared" si="0"/>
        <v>0</v>
      </c>
      <c r="H14" s="74">
        <f t="shared" si="1"/>
        <v>0</v>
      </c>
      <c r="I14" s="70">
        <f t="shared" si="2"/>
        <v>0</v>
      </c>
      <c r="J14" s="77">
        <f t="shared" si="3"/>
        <v>0</v>
      </c>
      <c r="K14" s="80">
        <f t="shared" si="4"/>
        <v>0</v>
      </c>
    </row>
    <row r="15" spans="1:11" ht="15">
      <c r="A15" s="36"/>
      <c r="B15" s="29"/>
      <c r="C15" s="57"/>
      <c r="D15" s="59"/>
      <c r="E15" s="30"/>
      <c r="F15" s="31"/>
      <c r="G15" s="74">
        <f t="shared" si="0"/>
        <v>0</v>
      </c>
      <c r="H15" s="74">
        <f t="shared" si="1"/>
        <v>0</v>
      </c>
      <c r="I15" s="71">
        <f t="shared" si="2"/>
        <v>0</v>
      </c>
      <c r="J15" s="78">
        <f t="shared" si="3"/>
        <v>0</v>
      </c>
      <c r="K15" s="81">
        <f t="shared" si="4"/>
        <v>0</v>
      </c>
    </row>
    <row r="16" spans="1:11" ht="15.75">
      <c r="A16" s="44" t="s">
        <v>16</v>
      </c>
      <c r="B16" s="43">
        <f>SUM(B10:B15)</f>
        <v>0</v>
      </c>
      <c r="C16" s="37"/>
      <c r="D16" s="37"/>
      <c r="E16" s="44" t="s">
        <v>16</v>
      </c>
      <c r="F16" s="43">
        <f>SUM(F10:F15)</f>
        <v>0</v>
      </c>
      <c r="G16" s="38" t="s">
        <v>4</v>
      </c>
      <c r="H16" s="39"/>
      <c r="I16" s="40">
        <f>SUM(I10:I15)</f>
        <v>0</v>
      </c>
      <c r="J16" s="40">
        <f>SUM(J10:J15)</f>
        <v>0</v>
      </c>
      <c r="K16" s="40">
        <f>SUM(K10:K15)</f>
        <v>0</v>
      </c>
    </row>
    <row r="17" spans="1:11" ht="16.5" thickBot="1">
      <c r="A17" s="89" t="str">
        <f>+Berechnung!B34</f>
        <v>Durchschn. Mastschweinebestand in der Periode vom 01.01.2023 bis 31.12.2023</v>
      </c>
      <c r="B17" s="90"/>
      <c r="C17" s="90"/>
      <c r="D17" s="90"/>
      <c r="E17" s="90"/>
      <c r="F17" s="90"/>
      <c r="G17" s="90"/>
      <c r="H17" s="90"/>
      <c r="I17" s="95">
        <f>SUM(I16:K16)</f>
        <v>0</v>
      </c>
      <c r="J17" s="96"/>
      <c r="K17" s="97"/>
    </row>
    <row r="18" spans="1:11" ht="13.5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40.5" customHeight="1" thickBot="1" thickTop="1">
      <c r="A19" s="54"/>
      <c r="B19" s="54"/>
      <c r="C19" s="54"/>
      <c r="D19" s="54"/>
      <c r="E19" s="54"/>
      <c r="F19" s="127" t="str">
        <f>"Einstalldatum der Tiere, die vor oder am "&amp;TEXT(C4,"TT.MM.JJJJ")&amp;" eingestallt und nach dem "&amp;TEXT(C4+1,"TT.MM.JJJJ")&amp;" ausgestallt werden."</f>
        <v>Einstalldatum der Tiere, die vor oder am 31.12.2023 eingestallt und nach dem 01.01.2024 ausgestallt werden.</v>
      </c>
      <c r="G19" s="128"/>
      <c r="H19" s="128"/>
      <c r="I19" s="128"/>
      <c r="J19" s="128"/>
      <c r="K19" s="129"/>
    </row>
    <row r="20" spans="1:11" ht="14.25" thickBot="1" thickTop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40.5" customHeight="1" thickBot="1" thickTop="1">
      <c r="A21" s="54"/>
      <c r="B21" s="54"/>
      <c r="C21" s="54"/>
      <c r="D21" s="130" t="str">
        <f>"Einstalldatum der Tiere, die nach oder am "&amp;TEXT(C3,"TT.MM.JJJJ")&amp;" eingestallt und vor oder am nach dem "&amp;TEXT(C4,"TT.MM.JJJJ")&amp;" ausgestallt wurden."</f>
        <v>Einstalldatum der Tiere, die nach oder am 01.01.2023 eingestallt und vor oder am nach dem 31.12.2023 ausgestallt wurden.</v>
      </c>
      <c r="E21" s="131"/>
      <c r="F21" s="131"/>
      <c r="G21" s="131"/>
      <c r="H21" s="131"/>
      <c r="I21" s="131"/>
      <c r="J21" s="131"/>
      <c r="K21" s="132"/>
    </row>
    <row r="22" spans="1:11" ht="14.25" thickBot="1" thickTop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40.5" customHeight="1" thickBot="1" thickTop="1">
      <c r="A23" s="54"/>
      <c r="B23" s="124" t="str">
        <f>"Ausstalldatum der Tiere, die vor dem "&amp;TEXT(C3,"TT.MM.JJJJ")&amp;" eingestallt und nach dem "&amp;TEXT(C3,"TT.MM.JJJJ")&amp;" ausgestallt wurden."</f>
        <v>Ausstalldatum der Tiere, die vor dem 01.01.2023 eingestallt und nach dem 01.01.2023 ausgestallt wurden.</v>
      </c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ht="13.5" thickTop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</sheetData>
  <sheetProtection sheet="1" objects="1" scenarios="1"/>
  <mergeCells count="19">
    <mergeCell ref="B23:G23"/>
    <mergeCell ref="H23:K23"/>
    <mergeCell ref="F19:K19"/>
    <mergeCell ref="D21:I21"/>
    <mergeCell ref="J21:K21"/>
    <mergeCell ref="G3:K3"/>
    <mergeCell ref="G4:K4"/>
    <mergeCell ref="A6:B6"/>
    <mergeCell ref="C6:D6"/>
    <mergeCell ref="E6:F6"/>
    <mergeCell ref="G6:H6"/>
    <mergeCell ref="I6:K6"/>
    <mergeCell ref="I7:K7"/>
    <mergeCell ref="A17:H17"/>
    <mergeCell ref="I17:K17"/>
    <mergeCell ref="A7:B7"/>
    <mergeCell ref="C7:D7"/>
    <mergeCell ref="E7:F7"/>
    <mergeCell ref="G7:H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Bubendorf, Andreas VGD</cp:lastModifiedBy>
  <cp:lastPrinted>2007-03-19T07:18:09Z</cp:lastPrinted>
  <dcterms:created xsi:type="dcterms:W3CDTF">1996-10-17T05:27:31Z</dcterms:created>
  <dcterms:modified xsi:type="dcterms:W3CDTF">2023-12-21T13:46:10Z</dcterms:modified>
  <cp:category/>
  <cp:version/>
  <cp:contentType/>
  <cp:contentStatus/>
</cp:coreProperties>
</file>