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xWindow="2730" yWindow="150" windowWidth="14295" windowHeight="12510" activeTab="0"/>
  </bookViews>
  <sheets>
    <sheet name="Tabelle1" sheetId="1" r:id="rId1"/>
    <sheet name="Satzbestimmung" sheetId="2" state="hidden" r:id="rId2"/>
  </sheets>
  <definedNames>
    <definedName name="_xlnm.Print_Area" localSheetId="0">'Tabelle1'!$A$1:$N$37</definedName>
  </definedNames>
  <calcPr fullCalcOnLoad="1"/>
</workbook>
</file>

<file path=xl/sharedStrings.xml><?xml version="1.0" encoding="utf-8"?>
<sst xmlns="http://schemas.openxmlformats.org/spreadsheetml/2006/main" count="40" uniqueCount="38">
  <si>
    <t>bis 30'000 Fr. um je 0.03% bis auf 12%</t>
  </si>
  <si>
    <t>von 30'000 Fr. bis 70'000 Fr. um je 0.02% bis auf 20%</t>
  </si>
  <si>
    <t>von 70'000 Fr. bis 120'000 Fr. um je 0.01% bis auf 25%</t>
  </si>
  <si>
    <t>§ 80 Steuersatz</t>
  </si>
  <si>
    <r>
      <t>3</t>
    </r>
    <r>
      <rPr>
        <sz val="8"/>
        <rFont val="Arial"/>
        <family val="2"/>
      </rPr>
      <t xml:space="preserve">  Ist der Grundstückgewinn innerhalb von 5 Jahren entstanden, erhöht sich die nach den Absätzen 1 und 2 errechnete Steuer für jeden Monat, um den die Besitzesdauer kürzer ist, um 1 2/3%.</t>
    </r>
  </si>
  <si>
    <r>
      <t xml:space="preserve">2 </t>
    </r>
    <r>
      <rPr>
        <sz val="8"/>
        <rFont val="Arial"/>
        <family val="2"/>
      </rPr>
      <t xml:space="preserve"> Für Grundstückgewinne über 120'000 Fr. beträgt der Steuersatz 25%.</t>
    </r>
  </si>
  <si>
    <t>Gewinn</t>
  </si>
  <si>
    <t>Fr. in 000</t>
  </si>
  <si>
    <t>Gewinn =</t>
  </si>
  <si>
    <t>%</t>
  </si>
  <si>
    <t>8.9]</t>
  </si>
  <si>
    <t>19.90</t>
  </si>
  <si>
    <t>Grundstückgewinn</t>
  </si>
  <si>
    <t>Total</t>
  </si>
  <si>
    <t>Eingabe</t>
  </si>
  <si>
    <t xml:space="preserve">Eingabe </t>
  </si>
  <si>
    <t>Steuer-Satz</t>
  </si>
  <si>
    <t>Steuersatz in % =</t>
  </si>
  <si>
    <t>Dieses Berechnungsschema ist allgemeiner Art und kann von der Steuerrechnung und Veranlagung abweichen. Es stellt lediglich einen Annäherungswert dar. Für das Ergebnis wird nicht gehaftet; die Zahlen sind unverbindlich.</t>
  </si>
  <si>
    <t>Berechnung Grundstückgewinnsteuer</t>
  </si>
  <si>
    <t>Grundstückgewinnsteuer</t>
  </si>
  <si>
    <t>Prozentualer Zuschlag</t>
  </si>
  <si>
    <t>Zuschlag kurze Besitzdauer</t>
  </si>
  <si>
    <t>* Anmerkung zu den wertvermehrenden Aufwendungen:</t>
  </si>
  <si>
    <t>Steuerbarer Grundstückgewinn</t>
  </si>
  <si>
    <t>Steuersatz</t>
  </si>
  <si>
    <t>Kaufpreis</t>
  </si>
  <si>
    <t>Kaufdatum</t>
  </si>
  <si>
    <t>Wertvermehrende Aufwendungen *</t>
  </si>
  <si>
    <t>Steuerbetrag</t>
  </si>
  <si>
    <t>Besitzdauer Monat(e)</t>
  </si>
  <si>
    <t>Zuschlag für Monate</t>
  </si>
  <si>
    <t>Verkaufsdatum</t>
  </si>
  <si>
    <t>Verkaufspreis</t>
  </si>
  <si>
    <t>ç</t>
  </si>
  <si>
    <r>
      <t>1</t>
    </r>
    <r>
      <rPr>
        <sz val="8"/>
        <rFont val="Arial"/>
        <family val="2"/>
      </rPr>
      <t xml:space="preserve">  Bei der Berechnung der Steuer wird von einem Steuersatz von 3% ausgegangen. Dieser Steuersatz erhöht sich gleichmässig von 100 zu 100 Franken Grundstückgewinn, und zwar bei Gewinnen</t>
    </r>
  </si>
  <si>
    <t>Bei der Einkommenssteuer besteht die Möglichkeit, die Liegenschaftsunterhaltskosten pauschal oder effektiv in Abzug zu bringen. Aufwendungen, die bei der Einkommenssteuer als Abzüge berücksichtigt worden sind, können nicht mehr geltend gemacht werden (§ 78 Abs. 2 StG).</t>
  </si>
  <si>
    <r>
      <t xml:space="preserve">Aufgrund der Veränderung des Geldwertes bei Grundstückgewinnen sind zur Ermittlung der im jeweiligen Jahr erzielten Grundstückgewinne der Gestehungswert mit den entsprechenden Index-Umrechnungsziffern zu multiplizieren (vgl. § 21 StG und § 3 Dekret zum Steuergesetz). Die von der Steuerverwaltung alljährlich erstellte Tabelle der massgebenden Index-Umrechnungsziffern finden Sie unter </t>
    </r>
    <r>
      <rPr>
        <sz val="8"/>
        <color indexed="30"/>
        <rFont val="Arial"/>
        <family val="2"/>
      </rPr>
      <t>www.baselland.ch/Geldwertveraenderungen.317095.0.html</t>
    </r>
    <r>
      <rPr>
        <sz val="8"/>
        <color indexed="63"/>
        <rFont val="Arial"/>
        <family val="2"/>
      </rPr>
      <t xml:space="preserve">         </t>
    </r>
  </si>
</sst>
</file>

<file path=xl/styles.xml><?xml version="1.0" encoding="utf-8"?>
<styleSheet xmlns="http://schemas.openxmlformats.org/spreadsheetml/2006/main">
  <numFmts count="39">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CHF.&quot;\ #,##0_);\(&quot;CHF.&quot;\ #,##0\)"/>
    <numFmt numFmtId="165" formatCode="&quot;CHF.&quot;\ #,##0_);[Red]\(&quot;CHF.&quot;\ #,##0\)"/>
    <numFmt numFmtId="166" formatCode="&quot;CHF.&quot;\ #,##0.00_);\(&quot;CHF.&quot;\ #,##0.00\)"/>
    <numFmt numFmtId="167" formatCode="&quot;CHF.&quot;\ #,##0.00_);[Red]\(&quot;CHF.&quot;\ #,##0.00\)"/>
    <numFmt numFmtId="168" formatCode="_(&quot;CHF.&quot;\ * #,##0_);_(&quot;CHF.&quot;\ * \(#,##0\);_(&quot;CHF.&quot;\ * &quot;-&quot;_);_(@_)"/>
    <numFmt numFmtId="169" formatCode="_(* #,##0_);_(* \(#,##0\);_(* &quot;-&quot;_);_(@_)"/>
    <numFmt numFmtId="170" formatCode="_(&quot;CHF.&quot;\ * #,##0.00_);_(&quot;CHF.&quot;\ * \(#,##0.00\);_(&quot;CHF.&quot;\ * &quot;-&quot;??_);_(@_)"/>
    <numFmt numFmtId="171" formatCode="_(* #,##0.00_);_(* \(#,##0.00\);_(* &quot;-&quot;??_);_(@_)"/>
    <numFmt numFmtId="172" formatCode="&quot;Fr.&quot;\ #,##0;&quot;Fr.&quot;\ \-#,##0"/>
    <numFmt numFmtId="173" formatCode="&quot;Fr.&quot;\ #,##0;[Red]&quot;Fr.&quot;\ \-#,##0"/>
    <numFmt numFmtId="174" formatCode="&quot;Fr.&quot;\ #,##0.00;&quot;Fr.&quot;\ \-#,##0.00"/>
    <numFmt numFmtId="175" formatCode="&quot;Fr.&quot;\ #,##0.00;[Red]&quot;Fr.&quot;\ \-#,##0.00"/>
    <numFmt numFmtId="176" formatCode="_ &quot;Fr.&quot;\ * #,##0_ ;_ &quot;Fr.&quot;\ * \-#,##0_ ;_ &quot;Fr.&quot;\ * &quot;-&quot;_ ;_ @_ "/>
    <numFmt numFmtId="177" formatCode="_ &quot;Fr.&quot;\ * #,##0.00_ ;_ &quot;Fr.&quot;\ * \-#,##0.00_ ;_ &quot;Fr.&quot;\ * &quot;-&quot;??_ ;_ @_ "/>
    <numFmt numFmtId="178" formatCode="_ &quot;SFr.&quot;\ * #,##0_ ;_ &quot;SFr.&quot;\ * \-#,##0_ ;_ &quot;SFr.&quot;\ * &quot;-&quot;_ ;_ @_ "/>
    <numFmt numFmtId="179" formatCode="_ &quot;SFr.&quot;\ * #,##0.00_ ;_ &quot;SFr.&quot;\ * \-#,##0.00_ ;_ &quot;SFr.&quot;\ * &quot;-&quot;??_ ;_ @_ "/>
    <numFmt numFmtId="180" formatCode="0.000"/>
    <numFmt numFmtId="181" formatCode="dd/mm/yy"/>
    <numFmt numFmtId="182" formatCode=";;;"/>
    <numFmt numFmtId="183" formatCode="&quot;Ja&quot;;&quot;Ja&quot;;&quot;Nein&quot;"/>
    <numFmt numFmtId="184" formatCode="&quot;Wahr&quot;;&quot;Wahr&quot;;&quot;Falsch&quot;"/>
    <numFmt numFmtId="185" formatCode="&quot;Ein&quot;;&quot;Ein&quot;;&quot;Aus&quot;"/>
    <numFmt numFmtId="186" formatCode="[$€-2]\ #,##0.00_);[Red]\([$€-2]\ #,##0.00\)"/>
    <numFmt numFmtId="187" formatCode="[$-807]dddd\,\ d\.\ mmmm\ yyyy"/>
    <numFmt numFmtId="188" formatCode="dd/mm/yyyy;@"/>
    <numFmt numFmtId="189" formatCode="#\ ??/??%"/>
    <numFmt numFmtId="190" formatCode="#??/??"/>
    <numFmt numFmtId="191" formatCode="#??/??%"/>
    <numFmt numFmtId="192" formatCode="#\ ?/?%"/>
    <numFmt numFmtId="193" formatCode="#\ ?/?\ %"/>
    <numFmt numFmtId="194" formatCode="0.00\ %"/>
  </numFmts>
  <fonts count="63">
    <font>
      <sz val="10"/>
      <name val="Arial"/>
      <family val="0"/>
    </font>
    <font>
      <b/>
      <sz val="10"/>
      <color indexed="12"/>
      <name val="Arial"/>
      <family val="0"/>
    </font>
    <font>
      <u val="single"/>
      <sz val="10"/>
      <color indexed="12"/>
      <name val="Helv"/>
      <family val="0"/>
    </font>
    <font>
      <sz val="14"/>
      <color indexed="8"/>
      <name val="Arial"/>
      <family val="2"/>
    </font>
    <font>
      <sz val="10"/>
      <color indexed="8"/>
      <name val="Arial"/>
      <family val="0"/>
    </font>
    <font>
      <sz val="9"/>
      <name val="Arial"/>
      <family val="0"/>
    </font>
    <font>
      <sz val="15"/>
      <name val="Arial"/>
      <family val="2"/>
    </font>
    <font>
      <b/>
      <sz val="15"/>
      <color indexed="12"/>
      <name val="Arial"/>
      <family val="2"/>
    </font>
    <font>
      <sz val="10"/>
      <color indexed="12"/>
      <name val="Arial"/>
      <family val="0"/>
    </font>
    <font>
      <b/>
      <sz val="14"/>
      <name val="Arial"/>
      <family val="2"/>
    </font>
    <font>
      <sz val="8"/>
      <name val="Arial"/>
      <family val="0"/>
    </font>
    <font>
      <b/>
      <sz val="14"/>
      <color indexed="12"/>
      <name val="Arial"/>
      <family val="2"/>
    </font>
    <font>
      <sz val="14"/>
      <color indexed="12"/>
      <name val="Arial"/>
      <family val="2"/>
    </font>
    <font>
      <u val="single"/>
      <sz val="10"/>
      <color indexed="36"/>
      <name val="Arial"/>
      <family val="0"/>
    </font>
    <font>
      <b/>
      <sz val="10"/>
      <color indexed="8"/>
      <name val="Arial"/>
      <family val="2"/>
    </font>
    <font>
      <sz val="10"/>
      <color indexed="63"/>
      <name val="Arial"/>
      <family val="2"/>
    </font>
    <font>
      <sz val="12"/>
      <color indexed="63"/>
      <name val="Arial"/>
      <family val="2"/>
    </font>
    <font>
      <b/>
      <sz val="10"/>
      <color indexed="63"/>
      <name val="Comic Sans MS"/>
      <family val="4"/>
    </font>
    <font>
      <b/>
      <sz val="8"/>
      <color indexed="63"/>
      <name val="Arial"/>
      <family val="2"/>
    </font>
    <font>
      <sz val="8"/>
      <color indexed="63"/>
      <name val="Arial"/>
      <family val="2"/>
    </font>
    <font>
      <b/>
      <sz val="10"/>
      <color indexed="63"/>
      <name val="Arial"/>
      <family val="2"/>
    </font>
    <font>
      <sz val="11"/>
      <color indexed="23"/>
      <name val="Arial"/>
      <family val="2"/>
    </font>
    <font>
      <b/>
      <sz val="10"/>
      <name val="Arial"/>
      <family val="2"/>
    </font>
    <font>
      <sz val="10"/>
      <color indexed="9"/>
      <name val="Arial"/>
      <family val="0"/>
    </font>
    <font>
      <vertAlign val="superscript"/>
      <sz val="8"/>
      <name val="Arial"/>
      <family val="2"/>
    </font>
    <font>
      <sz val="12"/>
      <color indexed="63"/>
      <name val="Wingdings"/>
      <family val="0"/>
    </font>
    <font>
      <b/>
      <sz val="11"/>
      <color indexed="63"/>
      <name val="Arial"/>
      <family val="2"/>
    </font>
    <font>
      <b/>
      <sz val="10"/>
      <color indexed="10"/>
      <name val="Arial"/>
      <family val="2"/>
    </font>
    <font>
      <sz val="8"/>
      <color indexed="3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42"/>
        <bgColor indexed="64"/>
      </patternFill>
    </fill>
  </fills>
  <borders count="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hair"/>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style="thin">
        <color indexed="57"/>
      </right>
      <top>
        <color indexed="63"/>
      </top>
      <bottom>
        <color indexed="63"/>
      </bottom>
    </border>
    <border>
      <left style="thin">
        <color indexed="57"/>
      </left>
      <right>
        <color indexed="63"/>
      </right>
      <top>
        <color indexed="63"/>
      </top>
      <bottom>
        <color indexed="63"/>
      </bottom>
    </border>
    <border>
      <left style="thin">
        <color indexed="9"/>
      </left>
      <right style="thin">
        <color indexed="57"/>
      </right>
      <top style="thin">
        <color indexed="9"/>
      </top>
      <bottom style="thin">
        <color indexed="9"/>
      </bottom>
    </border>
    <border>
      <left>
        <color indexed="63"/>
      </left>
      <right style="thin">
        <color indexed="57"/>
      </right>
      <top style="thin">
        <color indexed="9"/>
      </top>
      <bottom style="thin">
        <color indexed="57"/>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color indexed="63"/>
      </right>
      <top style="thin">
        <color indexed="57"/>
      </top>
      <bottom style="thin">
        <color indexed="9"/>
      </bottom>
    </border>
    <border>
      <left>
        <color indexed="63"/>
      </left>
      <right style="thin">
        <color indexed="9"/>
      </right>
      <top style="thin">
        <color indexed="57"/>
      </top>
      <bottom style="thin">
        <color indexed="9"/>
      </bottom>
    </border>
    <border>
      <left style="thin">
        <color indexed="9"/>
      </left>
      <right>
        <color indexed="63"/>
      </right>
      <top style="thin">
        <color indexed="9"/>
      </top>
      <bottom style="thin">
        <color indexed="9"/>
      </bottom>
    </border>
    <border>
      <left style="thin">
        <color indexed="9"/>
      </left>
      <right>
        <color indexed="63"/>
      </right>
      <top style="thin">
        <color indexed="9"/>
      </top>
      <bottom>
        <color indexed="63"/>
      </bottom>
    </border>
    <border>
      <left style="thin">
        <color indexed="9"/>
      </left>
      <right style="thin">
        <color indexed="57"/>
      </right>
      <top style="thin">
        <color indexed="9"/>
      </top>
      <bottom>
        <color indexed="63"/>
      </bottom>
    </border>
    <border>
      <left style="thin">
        <color indexed="9"/>
      </left>
      <right style="thin">
        <color indexed="9"/>
      </right>
      <top>
        <color indexed="63"/>
      </top>
      <bottom>
        <color indexed="63"/>
      </bottom>
    </border>
    <border>
      <left>
        <color indexed="63"/>
      </left>
      <right>
        <color indexed="63"/>
      </right>
      <top style="thin">
        <color indexed="9"/>
      </top>
      <bottom>
        <color indexed="63"/>
      </bottom>
    </border>
    <border>
      <left>
        <color indexed="63"/>
      </left>
      <right>
        <color indexed="63"/>
      </right>
      <top style="thin">
        <color indexed="9"/>
      </top>
      <bottom style="thin">
        <color indexed="9"/>
      </bottom>
    </border>
    <border>
      <left>
        <color indexed="63"/>
      </left>
      <right>
        <color indexed="63"/>
      </right>
      <top>
        <color indexed="63"/>
      </top>
      <bottom style="thin">
        <color indexed="57"/>
      </bottom>
    </border>
    <border>
      <left>
        <color indexed="63"/>
      </left>
      <right>
        <color indexed="63"/>
      </right>
      <top style="thin">
        <color indexed="9"/>
      </top>
      <bottom style="thin">
        <color indexed="57"/>
      </bottom>
    </border>
    <border>
      <left style="thin">
        <color indexed="57"/>
      </left>
      <right>
        <color indexed="63"/>
      </right>
      <top style="thin">
        <color indexed="9"/>
      </top>
      <bottom style="thin">
        <color indexed="9"/>
      </bottom>
    </border>
    <border>
      <left style="thin">
        <color indexed="57"/>
      </left>
      <right>
        <color indexed="63"/>
      </right>
      <top style="thin">
        <color indexed="9"/>
      </top>
      <bottom>
        <color indexed="63"/>
      </bottom>
    </border>
    <border>
      <left style="thin">
        <color indexed="57"/>
      </left>
      <right>
        <color indexed="63"/>
      </right>
      <top>
        <color indexed="63"/>
      </top>
      <bottom style="thin">
        <color indexed="57"/>
      </bottom>
    </border>
    <border>
      <left>
        <color indexed="63"/>
      </left>
      <right style="thin">
        <color indexed="9"/>
      </right>
      <top>
        <color indexed="63"/>
      </top>
      <bottom>
        <color indexed="63"/>
      </bottom>
    </border>
    <border>
      <left>
        <color indexed="63"/>
      </left>
      <right>
        <color indexed="63"/>
      </right>
      <top style="thin">
        <color indexed="9"/>
      </top>
      <bottom style="thin"/>
    </border>
    <border>
      <left style="thin">
        <color indexed="9"/>
      </left>
      <right>
        <color indexed="63"/>
      </right>
      <top>
        <color indexed="63"/>
      </top>
      <bottom>
        <color indexed="63"/>
      </bottom>
    </border>
    <border>
      <left>
        <color indexed="63"/>
      </left>
      <right style="thin">
        <color indexed="57"/>
      </right>
      <top style="thin">
        <color indexed="9"/>
      </top>
      <bottom style="thin">
        <color indexed="9"/>
      </bottom>
    </border>
    <border>
      <left>
        <color indexed="63"/>
      </left>
      <right style="thin">
        <color indexed="9"/>
      </right>
      <top>
        <color indexed="63"/>
      </top>
      <bottom style="thin">
        <color indexed="9"/>
      </bottom>
    </border>
    <border>
      <left style="thin">
        <color indexed="57"/>
      </left>
      <right>
        <color indexed="63"/>
      </right>
      <top style="thin">
        <color indexed="57"/>
      </top>
      <bottom style="thin">
        <color indexed="9"/>
      </bottom>
    </border>
    <border>
      <left style="thin">
        <color indexed="63"/>
      </left>
      <right style="thin">
        <color indexed="63"/>
      </right>
      <top style="thin">
        <color indexed="63"/>
      </top>
      <bottom style="thin">
        <color indexed="63"/>
      </bottom>
    </border>
    <border>
      <left>
        <color indexed="63"/>
      </left>
      <right style="thin">
        <color indexed="57"/>
      </right>
      <top style="thin">
        <color indexed="57"/>
      </top>
      <bottom style="thin">
        <color indexed="9"/>
      </bottom>
    </border>
    <border>
      <left>
        <color indexed="63"/>
      </left>
      <right style="thin">
        <color indexed="9"/>
      </right>
      <top style="thin">
        <color indexed="9"/>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0" fontId="13" fillId="0" borderId="0" applyNumberFormat="0" applyFill="0" applyBorder="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212">
    <xf numFmtId="0" fontId="0" fillId="0" borderId="0" xfId="0" applyAlignment="1">
      <alignment/>
    </xf>
    <xf numFmtId="0" fontId="0" fillId="0" borderId="0" xfId="53">
      <alignment/>
      <protection/>
    </xf>
    <xf numFmtId="180" fontId="0" fillId="0" borderId="0" xfId="53" applyNumberFormat="1" applyAlignment="1">
      <alignment horizontal="center"/>
      <protection/>
    </xf>
    <xf numFmtId="2" fontId="0" fillId="0" borderId="0" xfId="53" applyNumberFormat="1" applyAlignment="1">
      <alignment horizontal="center"/>
      <protection/>
    </xf>
    <xf numFmtId="0" fontId="0" fillId="0" borderId="0" xfId="53" applyAlignment="1">
      <alignment horizontal="center"/>
      <protection/>
    </xf>
    <xf numFmtId="1" fontId="0" fillId="0" borderId="0" xfId="53" applyNumberFormat="1" applyAlignment="1">
      <alignment horizontal="center"/>
      <protection/>
    </xf>
    <xf numFmtId="2" fontId="0" fillId="0" borderId="0" xfId="53" applyNumberFormat="1" applyAlignment="1">
      <alignment horizontal="right"/>
      <protection/>
    </xf>
    <xf numFmtId="1" fontId="0" fillId="0" borderId="10" xfId="53" applyNumberFormat="1" applyBorder="1" applyAlignment="1">
      <alignment horizontal="center"/>
      <protection/>
    </xf>
    <xf numFmtId="2" fontId="0" fillId="0" borderId="10" xfId="53" applyNumberFormat="1" applyBorder="1" applyAlignment="1">
      <alignment horizontal="right"/>
      <protection/>
    </xf>
    <xf numFmtId="1" fontId="0" fillId="0" borderId="10" xfId="53" applyNumberFormat="1" applyBorder="1" applyAlignment="1">
      <alignment horizontal="right"/>
      <protection/>
    </xf>
    <xf numFmtId="1" fontId="0" fillId="0" borderId="11" xfId="53" applyNumberFormat="1" applyBorder="1" applyAlignment="1">
      <alignment horizontal="center"/>
      <protection/>
    </xf>
    <xf numFmtId="0" fontId="0" fillId="33" borderId="12" xfId="53" applyFont="1" applyFill="1" applyBorder="1" applyAlignment="1">
      <alignment horizontal="centerContinuous"/>
      <protection/>
    </xf>
    <xf numFmtId="0" fontId="0" fillId="33" borderId="13" xfId="53" applyFont="1" applyFill="1" applyBorder="1" applyAlignment="1">
      <alignment horizontal="centerContinuous"/>
      <protection/>
    </xf>
    <xf numFmtId="0" fontId="0" fillId="33" borderId="14" xfId="53" applyFill="1" applyBorder="1">
      <alignment/>
      <protection/>
    </xf>
    <xf numFmtId="0" fontId="0" fillId="33" borderId="15" xfId="53" applyFont="1" applyFill="1" applyBorder="1" applyAlignment="1">
      <alignment horizontal="center"/>
      <protection/>
    </xf>
    <xf numFmtId="0" fontId="0" fillId="33" borderId="0" xfId="53" applyFont="1" applyFill="1" applyBorder="1" applyAlignment="1">
      <alignment horizontal="center"/>
      <protection/>
    </xf>
    <xf numFmtId="0" fontId="0" fillId="33" borderId="16" xfId="53" applyFill="1" applyBorder="1">
      <alignment/>
      <protection/>
    </xf>
    <xf numFmtId="4" fontId="3" fillId="33" borderId="17" xfId="53" applyNumberFormat="1" applyFont="1" applyFill="1" applyBorder="1" applyAlignment="1">
      <alignment horizontal="center"/>
      <protection/>
    </xf>
    <xf numFmtId="3" fontId="4" fillId="33" borderId="18" xfId="53" applyNumberFormat="1" applyFont="1" applyFill="1" applyBorder="1">
      <alignment/>
      <protection/>
    </xf>
    <xf numFmtId="0" fontId="5" fillId="0" borderId="0" xfId="53" applyFont="1">
      <alignment/>
      <protection/>
    </xf>
    <xf numFmtId="0" fontId="5" fillId="0" borderId="0" xfId="53" applyFont="1" applyAlignment="1">
      <alignment horizontal="center"/>
      <protection/>
    </xf>
    <xf numFmtId="0" fontId="6" fillId="0" borderId="0" xfId="53" applyFont="1" applyAlignment="1">
      <alignment horizontal="center"/>
      <protection/>
    </xf>
    <xf numFmtId="1" fontId="7" fillId="0" borderId="10" xfId="53" applyNumberFormat="1" applyFont="1" applyBorder="1" applyAlignment="1" applyProtection="1">
      <alignment horizontal="right"/>
      <protection/>
    </xf>
    <xf numFmtId="1" fontId="7" fillId="0" borderId="10" xfId="53" applyNumberFormat="1" applyFont="1" applyBorder="1" applyAlignment="1" applyProtection="1">
      <alignment horizontal="center"/>
      <protection/>
    </xf>
    <xf numFmtId="0" fontId="6" fillId="0" borderId="19" xfId="53" applyFont="1" applyBorder="1" applyAlignment="1">
      <alignment horizontal="center"/>
      <protection/>
    </xf>
    <xf numFmtId="0" fontId="0" fillId="0" borderId="20" xfId="53" applyBorder="1" applyAlignment="1">
      <alignment horizontal="center"/>
      <protection/>
    </xf>
    <xf numFmtId="0" fontId="4" fillId="0" borderId="0" xfId="53" applyFont="1" applyBorder="1" applyAlignment="1" quotePrefix="1">
      <alignment horizontal="left"/>
      <protection/>
    </xf>
    <xf numFmtId="0" fontId="4" fillId="0" borderId="0" xfId="53" applyFont="1">
      <alignment/>
      <protection/>
    </xf>
    <xf numFmtId="176" fontId="8" fillId="0" borderId="0" xfId="53" applyNumberFormat="1" applyFont="1" applyBorder="1">
      <alignment/>
      <protection/>
    </xf>
    <xf numFmtId="176" fontId="1" fillId="0" borderId="0" xfId="53" applyNumberFormat="1" applyFont="1" applyBorder="1">
      <alignment/>
      <protection/>
    </xf>
    <xf numFmtId="0" fontId="0" fillId="0" borderId="0" xfId="53" applyAlignment="1" quotePrefix="1">
      <alignment horizontal="left"/>
      <protection/>
    </xf>
    <xf numFmtId="0" fontId="0" fillId="0" borderId="0" xfId="53" applyBorder="1">
      <alignment/>
      <protection/>
    </xf>
    <xf numFmtId="1" fontId="8" fillId="0" borderId="0" xfId="53" applyNumberFormat="1" applyFont="1">
      <alignment/>
      <protection/>
    </xf>
    <xf numFmtId="0" fontId="0" fillId="0" borderId="21" xfId="53" applyBorder="1" applyAlignment="1">
      <alignment horizontal="center"/>
      <protection/>
    </xf>
    <xf numFmtId="0" fontId="0" fillId="0" borderId="0" xfId="53" applyFont="1" applyAlignment="1">
      <alignment horizontal="left"/>
      <protection/>
    </xf>
    <xf numFmtId="0" fontId="0" fillId="0" borderId="0" xfId="53" applyFont="1" applyAlignment="1" quotePrefix="1">
      <alignment horizontal="right"/>
      <protection/>
    </xf>
    <xf numFmtId="2" fontId="1" fillId="0" borderId="10" xfId="53" applyNumberFormat="1" applyFont="1" applyBorder="1" applyAlignment="1">
      <alignment horizontal="center"/>
      <protection/>
    </xf>
    <xf numFmtId="10" fontId="0" fillId="0" borderId="0" xfId="53" applyNumberFormat="1">
      <alignment/>
      <protection/>
    </xf>
    <xf numFmtId="2" fontId="0" fillId="0" borderId="0" xfId="53" applyNumberFormat="1" applyAlignment="1" quotePrefix="1">
      <alignment horizontal="right"/>
      <protection/>
    </xf>
    <xf numFmtId="0" fontId="0" fillId="0" borderId="22" xfId="0" applyBorder="1" applyAlignment="1">
      <alignment/>
    </xf>
    <xf numFmtId="0" fontId="0" fillId="0" borderId="22" xfId="0" applyFill="1" applyBorder="1" applyAlignment="1" applyProtection="1">
      <alignment/>
      <protection/>
    </xf>
    <xf numFmtId="0" fontId="0" fillId="0" borderId="22" xfId="0" applyFill="1" applyBorder="1" applyAlignment="1" applyProtection="1">
      <alignment horizontal="left"/>
      <protection/>
    </xf>
    <xf numFmtId="182" fontId="0" fillId="0" borderId="22" xfId="0" applyNumberFormat="1" applyFill="1" applyBorder="1" applyAlignment="1" applyProtection="1">
      <alignment horizontal="center"/>
      <protection/>
    </xf>
    <xf numFmtId="0" fontId="0" fillId="0" borderId="22" xfId="0" applyFont="1" applyFill="1" applyBorder="1" applyAlignment="1" applyProtection="1">
      <alignment/>
      <protection/>
    </xf>
    <xf numFmtId="0" fontId="0" fillId="0" borderId="22" xfId="0" applyBorder="1" applyAlignment="1" applyProtection="1">
      <alignment/>
      <protection/>
    </xf>
    <xf numFmtId="0" fontId="0" fillId="0" borderId="22" xfId="0" applyBorder="1" applyAlignment="1">
      <alignment horizontal="center"/>
    </xf>
    <xf numFmtId="180" fontId="0" fillId="0" borderId="22" xfId="0" applyNumberFormat="1" applyBorder="1" applyAlignment="1">
      <alignment horizontal="center"/>
    </xf>
    <xf numFmtId="2" fontId="0" fillId="0" borderId="22" xfId="0" applyNumberFormat="1" applyBorder="1" applyAlignment="1">
      <alignment horizontal="center"/>
    </xf>
    <xf numFmtId="0" fontId="0" fillId="0" borderId="22" xfId="0" applyNumberFormat="1" applyBorder="1" applyAlignment="1">
      <alignment/>
    </xf>
    <xf numFmtId="0" fontId="0" fillId="0" borderId="22" xfId="0" applyNumberFormat="1" applyBorder="1" applyAlignment="1">
      <alignment horizontal="center"/>
    </xf>
    <xf numFmtId="0" fontId="0" fillId="0" borderId="22" xfId="0" applyFill="1" applyBorder="1" applyAlignment="1" applyProtection="1">
      <alignment/>
      <protection/>
    </xf>
    <xf numFmtId="0" fontId="0" fillId="0" borderId="22" xfId="0" applyFill="1" applyBorder="1" applyAlignment="1" applyProtection="1">
      <alignment horizontal="center"/>
      <protection/>
    </xf>
    <xf numFmtId="0" fontId="0" fillId="0" borderId="23" xfId="0" applyFill="1" applyBorder="1" applyAlignment="1" applyProtection="1">
      <alignment/>
      <protection/>
    </xf>
    <xf numFmtId="0" fontId="0" fillId="0" borderId="24" xfId="0" applyFont="1" applyFill="1" applyBorder="1" applyAlignment="1" applyProtection="1">
      <alignment/>
      <protection/>
    </xf>
    <xf numFmtId="0" fontId="0" fillId="0" borderId="25" xfId="0" applyFill="1" applyBorder="1" applyAlignment="1" applyProtection="1">
      <alignment/>
      <protection/>
    </xf>
    <xf numFmtId="182" fontId="0" fillId="0" borderId="24" xfId="0" applyNumberFormat="1" applyFont="1" applyFill="1" applyBorder="1" applyAlignment="1" applyProtection="1">
      <alignment horizontal="center"/>
      <protection/>
    </xf>
    <xf numFmtId="182" fontId="14" fillId="0" borderId="0" xfId="0" applyNumberFormat="1" applyFont="1" applyFill="1" applyBorder="1" applyAlignment="1" applyProtection="1">
      <alignment horizontal="left" vertical="center"/>
      <protection/>
    </xf>
    <xf numFmtId="0" fontId="15" fillId="0" borderId="0" xfId="0" applyFont="1" applyFill="1" applyBorder="1" applyAlignment="1" applyProtection="1">
      <alignment horizontal="left"/>
      <protection/>
    </xf>
    <xf numFmtId="0" fontId="15" fillId="0" borderId="0" xfId="0" applyFont="1" applyFill="1" applyBorder="1" applyAlignment="1" applyProtection="1">
      <alignment/>
      <protection/>
    </xf>
    <xf numFmtId="0" fontId="15" fillId="0" borderId="26" xfId="0" applyFont="1" applyFill="1" applyBorder="1" applyAlignment="1" applyProtection="1">
      <alignment/>
      <protection/>
    </xf>
    <xf numFmtId="0" fontId="15" fillId="0" borderId="27" xfId="0" applyFont="1" applyFill="1" applyBorder="1" applyAlignment="1" applyProtection="1">
      <alignment/>
      <protection/>
    </xf>
    <xf numFmtId="0" fontId="15" fillId="0" borderId="26" xfId="0" applyFont="1" applyFill="1" applyBorder="1" applyAlignment="1" applyProtection="1">
      <alignment/>
      <protection/>
    </xf>
    <xf numFmtId="0" fontId="15" fillId="0" borderId="28" xfId="0" applyFont="1" applyFill="1" applyBorder="1" applyAlignment="1" applyProtection="1">
      <alignment/>
      <protection/>
    </xf>
    <xf numFmtId="0" fontId="15" fillId="0" borderId="29" xfId="0" applyFont="1" applyFill="1" applyBorder="1" applyAlignment="1" applyProtection="1">
      <alignment/>
      <protection/>
    </xf>
    <xf numFmtId="0" fontId="15" fillId="0" borderId="30" xfId="0" applyFont="1" applyFill="1" applyBorder="1" applyAlignment="1" applyProtection="1">
      <alignment/>
      <protection/>
    </xf>
    <xf numFmtId="0" fontId="15" fillId="0" borderId="31" xfId="0" applyFont="1" applyFill="1" applyBorder="1" applyAlignment="1" applyProtection="1">
      <alignment/>
      <protection/>
    </xf>
    <xf numFmtId="0" fontId="15" fillId="0" borderId="32" xfId="0" applyFont="1" applyFill="1" applyBorder="1" applyAlignment="1" applyProtection="1">
      <alignment/>
      <protection/>
    </xf>
    <xf numFmtId="0" fontId="17" fillId="0" borderId="32" xfId="0" applyFont="1" applyFill="1" applyBorder="1" applyAlignment="1" applyProtection="1">
      <alignment/>
      <protection/>
    </xf>
    <xf numFmtId="0" fontId="15" fillId="0" borderId="33" xfId="0" applyFont="1" applyFill="1" applyBorder="1" applyAlignment="1" applyProtection="1">
      <alignment/>
      <protection/>
    </xf>
    <xf numFmtId="0" fontId="15" fillId="0" borderId="22" xfId="0" applyFont="1" applyFill="1" applyBorder="1" applyAlignment="1" applyProtection="1">
      <alignment/>
      <protection/>
    </xf>
    <xf numFmtId="0" fontId="9" fillId="0" borderId="34" xfId="0" applyFont="1" applyFill="1" applyBorder="1" applyAlignment="1" applyProtection="1">
      <alignment horizontal="center" vertical="center"/>
      <protection/>
    </xf>
    <xf numFmtId="0" fontId="0" fillId="0" borderId="34" xfId="0" applyFill="1" applyBorder="1" applyAlignment="1" applyProtection="1">
      <alignment/>
      <protection/>
    </xf>
    <xf numFmtId="0" fontId="0" fillId="0" borderId="28" xfId="0" applyFill="1" applyBorder="1" applyAlignment="1" applyProtection="1">
      <alignment/>
      <protection/>
    </xf>
    <xf numFmtId="0" fontId="0" fillId="0" borderId="35" xfId="0" applyFill="1" applyBorder="1" applyAlignment="1" applyProtection="1">
      <alignment/>
      <protection/>
    </xf>
    <xf numFmtId="0" fontId="0" fillId="0" borderId="36" xfId="0" applyFill="1" applyBorder="1" applyAlignment="1" applyProtection="1">
      <alignment/>
      <protection/>
    </xf>
    <xf numFmtId="2" fontId="15" fillId="0" borderId="37" xfId="0" applyNumberFormat="1" applyFont="1" applyFill="1" applyBorder="1" applyAlignment="1" applyProtection="1">
      <alignment horizontal="left" vertical="center"/>
      <protection/>
    </xf>
    <xf numFmtId="0" fontId="20" fillId="0" borderId="26" xfId="0" applyFont="1" applyFill="1" applyBorder="1" applyAlignment="1" applyProtection="1">
      <alignment vertical="center"/>
      <protection/>
    </xf>
    <xf numFmtId="2" fontId="15" fillId="0" borderId="0" xfId="0" applyNumberFormat="1" applyFont="1" applyFill="1" applyBorder="1" applyAlignment="1" applyProtection="1">
      <alignment horizontal="left" vertical="center"/>
      <protection/>
    </xf>
    <xf numFmtId="0" fontId="15" fillId="0" borderId="0" xfId="0" applyFont="1" applyFill="1" applyBorder="1" applyAlignment="1" applyProtection="1">
      <alignment horizontal="center" vertical="center"/>
      <protection/>
    </xf>
    <xf numFmtId="0" fontId="15" fillId="0" borderId="37" xfId="0" applyFont="1" applyFill="1" applyBorder="1" applyAlignment="1" applyProtection="1">
      <alignment horizontal="left" vertical="center"/>
      <protection/>
    </xf>
    <xf numFmtId="0" fontId="15" fillId="0" borderId="22" xfId="0" applyFont="1" applyFill="1" applyBorder="1" applyAlignment="1" applyProtection="1">
      <alignment vertical="center"/>
      <protection/>
    </xf>
    <xf numFmtId="0" fontId="15" fillId="0" borderId="26" xfId="0" applyFont="1" applyFill="1" applyBorder="1" applyAlignment="1" applyProtection="1">
      <alignment vertical="center"/>
      <protection/>
    </xf>
    <xf numFmtId="49" fontId="15" fillId="0" borderId="0" xfId="0" applyNumberFormat="1" applyFont="1" applyFill="1" applyBorder="1" applyAlignment="1" applyProtection="1">
      <alignment vertical="center"/>
      <protection/>
    </xf>
    <xf numFmtId="0" fontId="15" fillId="0" borderId="0" xfId="0" applyFont="1" applyFill="1" applyBorder="1" applyAlignment="1" applyProtection="1">
      <alignment horizontal="left" vertical="center"/>
      <protection/>
    </xf>
    <xf numFmtId="0" fontId="15" fillId="0" borderId="22" xfId="0" applyFont="1" applyFill="1" applyBorder="1" applyAlignment="1" applyProtection="1">
      <alignment horizontal="center" vertical="center"/>
      <protection/>
    </xf>
    <xf numFmtId="0" fontId="15" fillId="0" borderId="34" xfId="0" applyFont="1" applyFill="1" applyBorder="1" applyAlignment="1" applyProtection="1">
      <alignment vertical="center"/>
      <protection/>
    </xf>
    <xf numFmtId="0" fontId="4" fillId="0" borderId="22" xfId="0" applyFont="1" applyFill="1" applyBorder="1" applyAlignment="1" applyProtection="1">
      <alignment vertical="center"/>
      <protection/>
    </xf>
    <xf numFmtId="0" fontId="14" fillId="0" borderId="34" xfId="0" applyFont="1" applyFill="1" applyBorder="1" applyAlignment="1" applyProtection="1">
      <alignment vertical="center"/>
      <protection/>
    </xf>
    <xf numFmtId="0" fontId="15" fillId="0" borderId="0" xfId="0" applyFont="1" applyFill="1" applyBorder="1" applyAlignment="1" applyProtection="1">
      <alignment vertical="center"/>
      <protection/>
    </xf>
    <xf numFmtId="0" fontId="15" fillId="0" borderId="27" xfId="0" applyFont="1" applyFill="1" applyBorder="1" applyAlignment="1" applyProtection="1">
      <alignment vertical="center"/>
      <protection/>
    </xf>
    <xf numFmtId="0" fontId="15" fillId="0" borderId="31" xfId="0" applyFont="1" applyFill="1" applyBorder="1" applyAlignment="1" applyProtection="1">
      <alignment vertical="center"/>
      <protection/>
    </xf>
    <xf numFmtId="0" fontId="15" fillId="0" borderId="38" xfId="0" applyFont="1" applyFill="1" applyBorder="1" applyAlignment="1" applyProtection="1">
      <alignment vertical="center"/>
      <protection/>
    </xf>
    <xf numFmtId="0" fontId="15" fillId="0" borderId="39" xfId="0" applyFont="1" applyFill="1" applyBorder="1" applyAlignment="1" applyProtection="1">
      <alignment vertical="center"/>
      <protection/>
    </xf>
    <xf numFmtId="0" fontId="15" fillId="0" borderId="23" xfId="0" applyFont="1" applyFill="1" applyBorder="1" applyAlignment="1" applyProtection="1">
      <alignment vertical="center"/>
      <protection/>
    </xf>
    <xf numFmtId="0" fontId="15" fillId="0" borderId="22" xfId="0" applyFont="1" applyFill="1" applyBorder="1" applyAlignment="1" applyProtection="1">
      <alignment horizontal="left" vertical="center"/>
      <protection/>
    </xf>
    <xf numFmtId="49" fontId="15" fillId="0" borderId="22" xfId="0" applyNumberFormat="1" applyFont="1" applyFill="1" applyBorder="1" applyAlignment="1" applyProtection="1">
      <alignment vertical="center"/>
      <protection/>
    </xf>
    <xf numFmtId="0" fontId="15" fillId="0" borderId="40" xfId="0" applyFont="1" applyFill="1" applyBorder="1" applyAlignment="1" applyProtection="1">
      <alignment horizontal="left" vertical="center"/>
      <protection/>
    </xf>
    <xf numFmtId="0" fontId="15" fillId="0" borderId="41" xfId="0" applyFont="1" applyFill="1" applyBorder="1" applyAlignment="1" applyProtection="1">
      <alignment/>
      <protection/>
    </xf>
    <xf numFmtId="0" fontId="15" fillId="0" borderId="41" xfId="0" applyFont="1" applyFill="1" applyBorder="1" applyAlignment="1" applyProtection="1">
      <alignment horizontal="left"/>
      <protection/>
    </xf>
    <xf numFmtId="0" fontId="20" fillId="0" borderId="27" xfId="0" applyFont="1" applyFill="1" applyBorder="1" applyAlignment="1" applyProtection="1">
      <alignment vertical="center"/>
      <protection/>
    </xf>
    <xf numFmtId="10" fontId="15" fillId="0" borderId="22" xfId="0" applyNumberFormat="1" applyFont="1" applyFill="1" applyBorder="1" applyAlignment="1" applyProtection="1">
      <alignment horizontal="left" vertical="center"/>
      <protection/>
    </xf>
    <xf numFmtId="0" fontId="15" fillId="0" borderId="30" xfId="0" applyFont="1" applyFill="1" applyBorder="1" applyAlignment="1" applyProtection="1" quotePrefix="1">
      <alignment horizontal="right" vertical="center"/>
      <protection/>
    </xf>
    <xf numFmtId="0" fontId="15" fillId="0" borderId="34" xfId="0" applyFont="1" applyFill="1" applyBorder="1" applyAlignment="1" applyProtection="1" quotePrefix="1">
      <alignment horizontal="right" vertical="center"/>
      <protection/>
    </xf>
    <xf numFmtId="0" fontId="0" fillId="0" borderId="39" xfId="0" applyFill="1" applyBorder="1" applyAlignment="1" applyProtection="1">
      <alignment/>
      <protection/>
    </xf>
    <xf numFmtId="0" fontId="0" fillId="0" borderId="38" xfId="0" applyFill="1" applyBorder="1" applyAlignment="1" applyProtection="1">
      <alignment/>
      <protection/>
    </xf>
    <xf numFmtId="0" fontId="0" fillId="0" borderId="0" xfId="0" applyFill="1" applyBorder="1" applyAlignment="1" applyProtection="1">
      <alignment/>
      <protection/>
    </xf>
    <xf numFmtId="0" fontId="0" fillId="0" borderId="30" xfId="0" applyFill="1" applyBorder="1" applyAlignment="1" applyProtection="1">
      <alignment/>
      <protection/>
    </xf>
    <xf numFmtId="0" fontId="0" fillId="0" borderId="31" xfId="0" applyFill="1" applyBorder="1" applyAlignment="1" applyProtection="1">
      <alignment/>
      <protection/>
    </xf>
    <xf numFmtId="0" fontId="0" fillId="0" borderId="42" xfId="0" applyFill="1" applyBorder="1" applyAlignment="1" applyProtection="1">
      <alignment/>
      <protection/>
    </xf>
    <xf numFmtId="0" fontId="0" fillId="0" borderId="43" xfId="0" applyFill="1" applyBorder="1" applyAlignment="1" applyProtection="1">
      <alignment/>
      <protection/>
    </xf>
    <xf numFmtId="0" fontId="0" fillId="0" borderId="27" xfId="0" applyFill="1" applyBorder="1" applyAlignment="1" applyProtection="1">
      <alignment/>
      <protection/>
    </xf>
    <xf numFmtId="0" fontId="0" fillId="0" borderId="44" xfId="0" applyFill="1" applyBorder="1" applyAlignment="1" applyProtection="1">
      <alignment/>
      <protection/>
    </xf>
    <xf numFmtId="0" fontId="0" fillId="0" borderId="23" xfId="0" applyFill="1" applyBorder="1" applyAlignment="1" applyProtection="1">
      <alignment horizontal="left"/>
      <protection/>
    </xf>
    <xf numFmtId="2" fontId="15" fillId="0" borderId="45" xfId="0" applyNumberFormat="1" applyFont="1" applyFill="1" applyBorder="1" applyAlignment="1" applyProtection="1">
      <alignment horizontal="left" vertical="center"/>
      <protection/>
    </xf>
    <xf numFmtId="0" fontId="15" fillId="0" borderId="45" xfId="0" applyFont="1" applyFill="1" applyBorder="1" applyAlignment="1" applyProtection="1">
      <alignment horizontal="left" vertical="center"/>
      <protection/>
    </xf>
    <xf numFmtId="182" fontId="14" fillId="34" borderId="27" xfId="0" applyNumberFormat="1" applyFont="1" applyFill="1" applyBorder="1" applyAlignment="1" applyProtection="1">
      <alignment horizontal="left" vertical="center"/>
      <protection/>
    </xf>
    <xf numFmtId="0" fontId="0" fillId="0" borderId="34" xfId="0" applyFill="1" applyBorder="1" applyAlignment="1" applyProtection="1">
      <alignment horizontal="right"/>
      <protection/>
    </xf>
    <xf numFmtId="0" fontId="0" fillId="0" borderId="0" xfId="0" applyFont="1" applyAlignment="1" applyProtection="1">
      <alignment horizontal="left" vertical="center"/>
      <protection/>
    </xf>
    <xf numFmtId="14" fontId="15" fillId="0" borderId="0" xfId="0" applyNumberFormat="1" applyFont="1" applyFill="1" applyBorder="1" applyAlignment="1" applyProtection="1">
      <alignment horizontal="center" vertical="center"/>
      <protection/>
    </xf>
    <xf numFmtId="3" fontId="15" fillId="0" borderId="0" xfId="0" applyNumberFormat="1" applyFont="1" applyFill="1" applyBorder="1" applyAlignment="1" applyProtection="1">
      <alignment vertical="center"/>
      <protection/>
    </xf>
    <xf numFmtId="3" fontId="15" fillId="0" borderId="31" xfId="0" applyNumberFormat="1" applyFont="1" applyFill="1" applyBorder="1" applyAlignment="1" applyProtection="1">
      <alignment vertical="center"/>
      <protection/>
    </xf>
    <xf numFmtId="3" fontId="4" fillId="0" borderId="22" xfId="0" applyNumberFormat="1" applyFont="1" applyFill="1" applyBorder="1" applyAlignment="1" applyProtection="1">
      <alignment vertical="center"/>
      <protection/>
    </xf>
    <xf numFmtId="3" fontId="14" fillId="0" borderId="31" xfId="0" applyNumberFormat="1" applyFont="1" applyFill="1" applyBorder="1" applyAlignment="1" applyProtection="1">
      <alignment vertical="center"/>
      <protection/>
    </xf>
    <xf numFmtId="0" fontId="15" fillId="0" borderId="46" xfId="0" applyFont="1" applyFill="1" applyBorder="1" applyAlignment="1" applyProtection="1">
      <alignment vertical="center"/>
      <protection/>
    </xf>
    <xf numFmtId="0" fontId="15" fillId="0" borderId="47" xfId="0" applyFont="1" applyFill="1" applyBorder="1" applyAlignment="1" applyProtection="1">
      <alignment vertical="center"/>
      <protection/>
    </xf>
    <xf numFmtId="0" fontId="15" fillId="0" borderId="48" xfId="0" applyFont="1" applyFill="1" applyBorder="1" applyAlignment="1" applyProtection="1">
      <alignment vertical="center"/>
      <protection/>
    </xf>
    <xf numFmtId="3" fontId="15" fillId="0" borderId="0" xfId="0" applyNumberFormat="1" applyFont="1" applyFill="1" applyBorder="1" applyAlignment="1" applyProtection="1">
      <alignment horizontal="left" vertical="center"/>
      <protection/>
    </xf>
    <xf numFmtId="3" fontId="14" fillId="0" borderId="39" xfId="0" applyNumberFormat="1" applyFont="1" applyFill="1" applyBorder="1" applyAlignment="1" applyProtection="1">
      <alignment vertical="center"/>
      <protection/>
    </xf>
    <xf numFmtId="0" fontId="0" fillId="0" borderId="23" xfId="0" applyFill="1" applyBorder="1" applyAlignment="1" applyProtection="1">
      <alignment horizontal="center" vertical="center"/>
      <protection/>
    </xf>
    <xf numFmtId="0" fontId="0" fillId="0" borderId="0" xfId="0" applyFont="1" applyBorder="1" applyAlignment="1" applyProtection="1">
      <alignment vertical="center"/>
      <protection/>
    </xf>
    <xf numFmtId="0" fontId="16" fillId="0" borderId="39" xfId="0" applyFont="1" applyBorder="1" applyAlignment="1" applyProtection="1">
      <alignment/>
      <protection/>
    </xf>
    <xf numFmtId="0" fontId="16" fillId="0" borderId="23" xfId="0" applyFont="1" applyBorder="1" applyAlignment="1" applyProtection="1">
      <alignment/>
      <protection/>
    </xf>
    <xf numFmtId="0" fontId="0" fillId="0" borderId="22" xfId="0" applyNumberFormat="1" applyBorder="1" applyAlignment="1" applyProtection="1">
      <alignment/>
      <protection/>
    </xf>
    <xf numFmtId="0" fontId="23" fillId="0" borderId="22" xfId="0" applyFont="1" applyBorder="1" applyAlignment="1" applyProtection="1">
      <alignment/>
      <protection/>
    </xf>
    <xf numFmtId="0" fontId="18" fillId="0" borderId="34" xfId="0" applyFont="1" applyFill="1" applyBorder="1" applyAlignment="1" applyProtection="1">
      <alignment/>
      <protection/>
    </xf>
    <xf numFmtId="0" fontId="10" fillId="0" borderId="22" xfId="0" applyFont="1" applyFill="1" applyBorder="1" applyAlignment="1" applyProtection="1">
      <alignment/>
      <protection/>
    </xf>
    <xf numFmtId="0" fontId="10" fillId="0" borderId="22" xfId="0" applyFont="1" applyBorder="1" applyAlignment="1" applyProtection="1">
      <alignment/>
      <protection/>
    </xf>
    <xf numFmtId="2" fontId="19" fillId="0" borderId="34" xfId="0" applyNumberFormat="1" applyFont="1" applyFill="1" applyBorder="1" applyAlignment="1" applyProtection="1">
      <alignment vertical="center" wrapText="1"/>
      <protection/>
    </xf>
    <xf numFmtId="0" fontId="0" fillId="0" borderId="39" xfId="0" applyFont="1" applyBorder="1" applyAlignment="1">
      <alignment/>
    </xf>
    <xf numFmtId="0" fontId="0" fillId="0" borderId="23" xfId="0" applyFont="1" applyBorder="1" applyAlignment="1">
      <alignment/>
    </xf>
    <xf numFmtId="0" fontId="18" fillId="0" borderId="34" xfId="0" applyFont="1" applyFill="1" applyBorder="1" applyAlignment="1" applyProtection="1">
      <alignment vertical="center"/>
      <protection/>
    </xf>
    <xf numFmtId="0" fontId="15" fillId="0" borderId="31" xfId="0" applyFont="1" applyFill="1" applyBorder="1" applyAlignment="1" applyProtection="1">
      <alignment vertical="center"/>
      <protection/>
    </xf>
    <xf numFmtId="0" fontId="17" fillId="0" borderId="31" xfId="0" applyFont="1" applyFill="1" applyBorder="1" applyAlignment="1" applyProtection="1">
      <alignment vertical="center"/>
      <protection/>
    </xf>
    <xf numFmtId="0" fontId="15" fillId="0" borderId="49" xfId="0" applyFont="1" applyFill="1" applyBorder="1" applyAlignment="1" applyProtection="1">
      <alignment vertical="center"/>
      <protection/>
    </xf>
    <xf numFmtId="0" fontId="10" fillId="0" borderId="31" xfId="0" applyFont="1" applyFill="1" applyBorder="1" applyAlignment="1" applyProtection="1">
      <alignment vertical="center" wrapText="1"/>
      <protection/>
    </xf>
    <xf numFmtId="0" fontId="10" fillId="0" borderId="49" xfId="0" applyFont="1" applyFill="1" applyBorder="1" applyAlignment="1" applyProtection="1">
      <alignment vertical="center" wrapText="1"/>
      <protection/>
    </xf>
    <xf numFmtId="0" fontId="10" fillId="0" borderId="22" xfId="0" applyFont="1" applyFill="1" applyBorder="1" applyAlignment="1" applyProtection="1">
      <alignment vertical="center"/>
      <protection/>
    </xf>
    <xf numFmtId="0" fontId="24" fillId="0" borderId="22" xfId="0" applyFont="1" applyBorder="1" applyAlignment="1" applyProtection="1">
      <alignment vertical="center"/>
      <protection/>
    </xf>
    <xf numFmtId="193" fontId="15" fillId="0" borderId="22" xfId="0" applyNumberFormat="1" applyFont="1" applyFill="1" applyBorder="1" applyAlignment="1" applyProtection="1">
      <alignment horizontal="left" vertical="center"/>
      <protection/>
    </xf>
    <xf numFmtId="194" fontId="15" fillId="0" borderId="22" xfId="0" applyNumberFormat="1" applyFont="1" applyFill="1" applyBorder="1" applyAlignment="1" applyProtection="1">
      <alignment horizontal="right" vertical="center"/>
      <protection/>
    </xf>
    <xf numFmtId="4" fontId="15" fillId="0" borderId="0" xfId="0" applyNumberFormat="1" applyFont="1" applyFill="1" applyBorder="1" applyAlignment="1" applyProtection="1">
      <alignment vertical="center"/>
      <protection/>
    </xf>
    <xf numFmtId="4" fontId="15" fillId="0" borderId="45" xfId="0" applyNumberFormat="1" applyFont="1" applyFill="1" applyBorder="1" applyAlignment="1" applyProtection="1">
      <alignment vertical="center"/>
      <protection/>
    </xf>
    <xf numFmtId="0" fontId="0" fillId="0" borderId="24" xfId="0" applyFill="1" applyBorder="1" applyAlignment="1" applyProtection="1">
      <alignment/>
      <protection/>
    </xf>
    <xf numFmtId="0" fontId="27" fillId="0" borderId="24" xfId="0" applyFont="1" applyFill="1" applyBorder="1" applyAlignment="1" applyProtection="1">
      <alignment/>
      <protection/>
    </xf>
    <xf numFmtId="0" fontId="9" fillId="34" borderId="50" xfId="0" applyFont="1" applyFill="1" applyBorder="1" applyAlignment="1" applyProtection="1">
      <alignment horizontal="center" vertical="center"/>
      <protection/>
    </xf>
    <xf numFmtId="3" fontId="15" fillId="0" borderId="51" xfId="0" applyNumberFormat="1" applyFont="1" applyFill="1" applyBorder="1" applyAlignment="1" applyProtection="1">
      <alignment vertical="center"/>
      <protection locked="0"/>
    </xf>
    <xf numFmtId="188" fontId="15" fillId="0" borderId="51" xfId="0" applyNumberFormat="1" applyFont="1" applyFill="1" applyBorder="1" applyAlignment="1" applyProtection="1">
      <alignment horizontal="center" vertical="center"/>
      <protection locked="0"/>
    </xf>
    <xf numFmtId="14" fontId="15" fillId="0" borderId="51" xfId="0" applyNumberFormat="1" applyFont="1" applyFill="1" applyBorder="1" applyAlignment="1" applyProtection="1">
      <alignment horizontal="center" vertical="center"/>
      <protection locked="0"/>
    </xf>
    <xf numFmtId="2" fontId="19" fillId="0" borderId="34" xfId="0" applyNumberFormat="1" applyFont="1" applyFill="1" applyBorder="1" applyAlignment="1" applyProtection="1">
      <alignment horizontal="justify" vertical="center" wrapText="1"/>
      <protection/>
    </xf>
    <xf numFmtId="0" fontId="0" fillId="0" borderId="39" xfId="0" applyFont="1" applyBorder="1" applyAlignment="1" applyProtection="1">
      <alignment horizontal="justify" vertical="center" wrapText="1"/>
      <protection/>
    </xf>
    <xf numFmtId="0" fontId="0" fillId="0" borderId="23" xfId="0" applyFont="1" applyBorder="1" applyAlignment="1" applyProtection="1">
      <alignment horizontal="justify" vertical="center" wrapText="1"/>
      <protection/>
    </xf>
    <xf numFmtId="0" fontId="20" fillId="0" borderId="34" xfId="0" applyFont="1" applyFill="1" applyBorder="1" applyAlignment="1" applyProtection="1">
      <alignment horizontal="justify" vertical="center" wrapText="1"/>
      <protection/>
    </xf>
    <xf numFmtId="0" fontId="22" fillId="0" borderId="39" xfId="0" applyFont="1" applyBorder="1" applyAlignment="1" applyProtection="1">
      <alignment horizontal="justify" vertical="center" wrapText="1"/>
      <protection/>
    </xf>
    <xf numFmtId="0" fontId="0" fillId="0" borderId="23" xfId="0" applyBorder="1" applyAlignment="1" applyProtection="1">
      <alignment/>
      <protection/>
    </xf>
    <xf numFmtId="0" fontId="26" fillId="34" borderId="32" xfId="0" applyFont="1" applyFill="1" applyBorder="1" applyAlignment="1" applyProtection="1">
      <alignment horizontal="center" vertical="center"/>
      <protection/>
    </xf>
    <xf numFmtId="0" fontId="21" fillId="34" borderId="32" xfId="0" applyFont="1" applyFill="1" applyBorder="1" applyAlignment="1" applyProtection="1">
      <alignment horizontal="center" vertical="center"/>
      <protection/>
    </xf>
    <xf numFmtId="0" fontId="21" fillId="34" borderId="52" xfId="0" applyFont="1" applyFill="1" applyBorder="1" applyAlignment="1" applyProtection="1">
      <alignment horizontal="center" vertical="center"/>
      <protection/>
    </xf>
    <xf numFmtId="0" fontId="20" fillId="34" borderId="0" xfId="0" applyFont="1" applyFill="1" applyBorder="1" applyAlignment="1" applyProtection="1">
      <alignment horizontal="center" vertical="center"/>
      <protection/>
    </xf>
    <xf numFmtId="0" fontId="20" fillId="34" borderId="26" xfId="0" applyFont="1" applyFill="1" applyBorder="1" applyAlignment="1" applyProtection="1">
      <alignment horizontal="center" vertical="center"/>
      <protection/>
    </xf>
    <xf numFmtId="0" fontId="20" fillId="34" borderId="27" xfId="0" applyFont="1" applyFill="1" applyBorder="1" applyAlignment="1" applyProtection="1">
      <alignment horizontal="center" vertical="center"/>
      <protection/>
    </xf>
    <xf numFmtId="0" fontId="15" fillId="0" borderId="0" xfId="0" applyFont="1" applyAlignment="1" applyProtection="1">
      <alignment/>
      <protection/>
    </xf>
    <xf numFmtId="0" fontId="15" fillId="0" borderId="26" xfId="0" applyFont="1" applyBorder="1" applyAlignment="1" applyProtection="1">
      <alignment/>
      <protection/>
    </xf>
    <xf numFmtId="2" fontId="18" fillId="0" borderId="34" xfId="0" applyNumberFormat="1" applyFont="1" applyFill="1" applyBorder="1" applyAlignment="1" applyProtection="1">
      <alignment horizontal="left" vertical="center" wrapText="1"/>
      <protection/>
    </xf>
    <xf numFmtId="0" fontId="0" fillId="0" borderId="39" xfId="0" applyBorder="1" applyAlignment="1" applyProtection="1">
      <alignment vertical="center" wrapText="1"/>
      <protection/>
    </xf>
    <xf numFmtId="0" fontId="0" fillId="0" borderId="23" xfId="0" applyBorder="1" applyAlignment="1" applyProtection="1">
      <alignment vertical="center" wrapText="1"/>
      <protection/>
    </xf>
    <xf numFmtId="2" fontId="14" fillId="0" borderId="0" xfId="0" applyNumberFormat="1" applyFont="1" applyFill="1" applyBorder="1" applyAlignment="1" applyProtection="1">
      <alignment horizontal="left" vertical="center"/>
      <protection/>
    </xf>
    <xf numFmtId="0" fontId="0" fillId="0" borderId="0" xfId="0" applyFont="1" applyAlignment="1" applyProtection="1">
      <alignment vertical="center"/>
      <protection/>
    </xf>
    <xf numFmtId="2" fontId="15" fillId="0" borderId="0" xfId="0" applyNumberFormat="1" applyFont="1" applyFill="1" applyBorder="1" applyAlignment="1" applyProtection="1">
      <alignment horizontal="left" vertical="center"/>
      <protection/>
    </xf>
    <xf numFmtId="2" fontId="15" fillId="0" borderId="45" xfId="0" applyNumberFormat="1" applyFont="1" applyFill="1" applyBorder="1" applyAlignment="1" applyProtection="1">
      <alignment horizontal="left" vertical="center"/>
      <protection/>
    </xf>
    <xf numFmtId="2" fontId="15" fillId="0" borderId="37" xfId="0" applyNumberFormat="1" applyFont="1" applyFill="1" applyBorder="1" applyAlignment="1" applyProtection="1">
      <alignment horizontal="left" vertical="center"/>
      <protection/>
    </xf>
    <xf numFmtId="2" fontId="11" fillId="0" borderId="53" xfId="0" applyNumberFormat="1" applyFont="1" applyFill="1" applyBorder="1" applyAlignment="1" applyProtection="1">
      <alignment horizontal="left" vertical="center"/>
      <protection/>
    </xf>
    <xf numFmtId="2" fontId="11" fillId="0" borderId="24" xfId="0" applyNumberFormat="1" applyFont="1" applyFill="1" applyBorder="1" applyAlignment="1" applyProtection="1">
      <alignment horizontal="left" vertical="center"/>
      <protection/>
    </xf>
    <xf numFmtId="0" fontId="11" fillId="0" borderId="24" xfId="0" applyFont="1" applyFill="1" applyBorder="1" applyAlignment="1" applyProtection="1">
      <alignment vertical="center"/>
      <protection/>
    </xf>
    <xf numFmtId="0" fontId="12" fillId="0" borderId="24" xfId="0" applyFont="1" applyFill="1" applyBorder="1" applyAlignment="1" applyProtection="1">
      <alignment vertical="center"/>
      <protection/>
    </xf>
    <xf numFmtId="0" fontId="15" fillId="0" borderId="0" xfId="0" applyFont="1" applyFill="1" applyBorder="1" applyAlignment="1" applyProtection="1">
      <alignment horizontal="left" vertical="center"/>
      <protection/>
    </xf>
    <xf numFmtId="0" fontId="0" fillId="0" borderId="0" xfId="0" applyFont="1" applyAlignment="1" applyProtection="1">
      <alignment horizontal="left" vertical="center"/>
      <protection/>
    </xf>
    <xf numFmtId="4" fontId="15" fillId="0" borderId="0" xfId="0" applyNumberFormat="1" applyFont="1" applyFill="1" applyBorder="1" applyAlignment="1" applyProtection="1">
      <alignment horizontal="left" vertical="center"/>
      <protection/>
    </xf>
    <xf numFmtId="0" fontId="0" fillId="0" borderId="45" xfId="0" applyFont="1" applyBorder="1" applyAlignment="1" applyProtection="1">
      <alignment horizontal="left" vertical="center"/>
      <protection/>
    </xf>
    <xf numFmtId="0" fontId="10" fillId="0" borderId="34" xfId="0" applyFont="1" applyFill="1" applyBorder="1" applyAlignment="1" applyProtection="1">
      <alignment vertical="center" wrapText="1"/>
      <protection/>
    </xf>
    <xf numFmtId="0" fontId="10" fillId="0" borderId="39" xfId="0" applyFont="1" applyFill="1" applyBorder="1" applyAlignment="1" applyProtection="1">
      <alignment vertical="center" wrapText="1"/>
      <protection/>
    </xf>
    <xf numFmtId="0" fontId="10" fillId="0" borderId="23" xfId="0" applyFont="1" applyFill="1" applyBorder="1" applyAlignment="1" applyProtection="1">
      <alignment vertical="center" wrapText="1"/>
      <protection/>
    </xf>
    <xf numFmtId="0" fontId="24" fillId="0" borderId="35" xfId="0" applyFont="1" applyBorder="1" applyAlignment="1" applyProtection="1">
      <alignment vertical="center" wrapText="1"/>
      <protection/>
    </xf>
    <xf numFmtId="0" fontId="0" fillId="0" borderId="38" xfId="0" applyBorder="1" applyAlignment="1">
      <alignment vertical="center" wrapText="1"/>
    </xf>
    <xf numFmtId="0" fontId="0" fillId="0" borderId="53"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49" xfId="0" applyBorder="1" applyAlignment="1">
      <alignment vertical="center" wrapText="1"/>
    </xf>
    <xf numFmtId="0" fontId="24" fillId="0" borderId="35" xfId="0" applyFont="1" applyFill="1" applyBorder="1" applyAlignment="1" applyProtection="1">
      <alignment vertical="center" wrapText="1"/>
      <protection/>
    </xf>
    <xf numFmtId="0" fontId="10" fillId="0" borderId="38" xfId="0" applyFont="1" applyFill="1" applyBorder="1" applyAlignment="1" applyProtection="1">
      <alignment vertical="center" wrapText="1"/>
      <protection/>
    </xf>
    <xf numFmtId="0" fontId="10" fillId="0" borderId="53" xfId="0" applyFont="1" applyFill="1" applyBorder="1" applyAlignment="1" applyProtection="1">
      <alignment vertical="center" wrapText="1"/>
      <protection/>
    </xf>
    <xf numFmtId="0" fontId="10" fillId="0" borderId="30" xfId="0" applyFont="1" applyFill="1" applyBorder="1" applyAlignment="1" applyProtection="1">
      <alignment vertical="center" wrapText="1"/>
      <protection/>
    </xf>
    <xf numFmtId="0" fontId="10" fillId="0" borderId="31" xfId="0" applyFont="1" applyFill="1" applyBorder="1" applyAlignment="1" applyProtection="1">
      <alignment vertical="center" wrapText="1"/>
      <protection/>
    </xf>
    <xf numFmtId="0" fontId="10" fillId="0" borderId="49" xfId="0" applyFont="1" applyFill="1" applyBorder="1" applyAlignment="1" applyProtection="1">
      <alignment vertical="center" wrapText="1"/>
      <protection/>
    </xf>
    <xf numFmtId="0" fontId="25" fillId="0" borderId="31" xfId="0" applyFont="1" applyFill="1" applyBorder="1" applyAlignment="1" applyProtection="1">
      <alignment horizontal="center" vertical="center"/>
      <protection/>
    </xf>
    <xf numFmtId="0" fontId="0" fillId="0" borderId="49" xfId="0" applyBorder="1" applyAlignment="1">
      <alignment/>
    </xf>
    <xf numFmtId="0" fontId="25" fillId="0" borderId="39" xfId="0" applyFont="1" applyFill="1" applyBorder="1" applyAlignment="1" applyProtection="1">
      <alignment horizontal="center" vertical="center"/>
      <protection/>
    </xf>
    <xf numFmtId="0" fontId="16" fillId="0" borderId="39" xfId="0" applyFont="1" applyFill="1" applyBorder="1" applyAlignment="1" applyProtection="1">
      <alignment horizontal="center" vertical="center"/>
      <protection/>
    </xf>
    <xf numFmtId="0" fontId="16" fillId="0" borderId="23" xfId="0" applyFont="1" applyFill="1" applyBorder="1" applyAlignment="1" applyProtection="1">
      <alignment horizontal="center" vertical="center"/>
      <protection/>
    </xf>
    <xf numFmtId="2" fontId="15" fillId="0" borderId="22" xfId="0" applyNumberFormat="1" applyFont="1" applyFill="1" applyBorder="1" applyAlignment="1" applyProtection="1">
      <alignment horizontal="left" vertical="center"/>
      <protection/>
    </xf>
    <xf numFmtId="2" fontId="4" fillId="0" borderId="45" xfId="0" applyNumberFormat="1" applyFont="1" applyFill="1" applyBorder="1" applyAlignment="1" applyProtection="1">
      <alignment horizontal="left" vertical="center"/>
      <protection/>
    </xf>
    <xf numFmtId="2" fontId="4" fillId="0" borderId="37" xfId="0" applyNumberFormat="1" applyFont="1" applyFill="1" applyBorder="1" applyAlignment="1" applyProtection="1">
      <alignment horizontal="left" vertical="center"/>
      <protection/>
    </xf>
    <xf numFmtId="2" fontId="15" fillId="0" borderId="31" xfId="0" applyNumberFormat="1" applyFont="1" applyFill="1" applyBorder="1" applyAlignment="1" applyProtection="1">
      <alignment horizontal="left" vertical="center"/>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Fux Pratteln endgültige Version Verkäufe 1996 und 1997"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baselland.ch/Geldwertveraenderungen.317095.0.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0</xdr:row>
      <xdr:rowOff>0</xdr:rowOff>
    </xdr:from>
    <xdr:to>
      <xdr:col>7</xdr:col>
      <xdr:colOff>0</xdr:colOff>
      <xdr:row>0</xdr:row>
      <xdr:rowOff>0</xdr:rowOff>
    </xdr:to>
    <xdr:sp>
      <xdr:nvSpPr>
        <xdr:cNvPr id="1" name="Line 4"/>
        <xdr:cNvSpPr>
          <a:spLocks/>
        </xdr:cNvSpPr>
      </xdr:nvSpPr>
      <xdr:spPr>
        <a:xfrm>
          <a:off x="2514600" y="0"/>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 name="Line 8"/>
        <xdr:cNvSpPr>
          <a:spLocks/>
        </xdr:cNvSpPr>
      </xdr:nvSpPr>
      <xdr:spPr>
        <a:xfrm>
          <a:off x="2143125"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771525</xdr:colOff>
      <xdr:row>0</xdr:row>
      <xdr:rowOff>0</xdr:rowOff>
    </xdr:from>
    <xdr:to>
      <xdr:col>13</xdr:col>
      <xdr:colOff>295275</xdr:colOff>
      <xdr:row>0</xdr:row>
      <xdr:rowOff>1057275</xdr:rowOff>
    </xdr:to>
    <xdr:pic>
      <xdr:nvPicPr>
        <xdr:cNvPr id="3" name="Picture 38" descr="Briefkopf FKD Steuerverwaltung"/>
        <xdr:cNvPicPr preferRelativeResize="1">
          <a:picLocks noChangeAspect="1"/>
        </xdr:cNvPicPr>
      </xdr:nvPicPr>
      <xdr:blipFill>
        <a:blip r:embed="rId1"/>
        <a:stretch>
          <a:fillRect/>
        </a:stretch>
      </xdr:blipFill>
      <xdr:spPr>
        <a:xfrm>
          <a:off x="3267075" y="0"/>
          <a:ext cx="2971800" cy="1057275"/>
        </a:xfrm>
        <a:prstGeom prst="rect">
          <a:avLst/>
        </a:prstGeom>
        <a:noFill/>
        <a:ln w="9525" cmpd="sng">
          <a:noFill/>
        </a:ln>
      </xdr:spPr>
    </xdr:pic>
    <xdr:clientData/>
  </xdr:twoCellAnchor>
  <xdr:twoCellAnchor>
    <xdr:from>
      <xdr:col>3</xdr:col>
      <xdr:colOff>1152525</xdr:colOff>
      <xdr:row>34</xdr:row>
      <xdr:rowOff>590550</xdr:rowOff>
    </xdr:from>
    <xdr:to>
      <xdr:col>10</xdr:col>
      <xdr:colOff>876300</xdr:colOff>
      <xdr:row>34</xdr:row>
      <xdr:rowOff>762000</xdr:rowOff>
    </xdr:to>
    <xdr:sp fLocksText="0">
      <xdr:nvSpPr>
        <xdr:cNvPr id="4" name="Textfeld 1">
          <a:hlinkClick r:id="rId2"/>
        </xdr:cNvPr>
        <xdr:cNvSpPr txBox="1">
          <a:spLocks noChangeArrowheads="1"/>
        </xdr:cNvSpPr>
      </xdr:nvSpPr>
      <xdr:spPr>
        <a:xfrm>
          <a:off x="2114550" y="7800975"/>
          <a:ext cx="296227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R148"/>
  <sheetViews>
    <sheetView showGridLines="0" tabSelected="1" zoomScalePageLayoutView="0" workbookViewId="0" topLeftCell="A1">
      <selection activeCell="F8" sqref="F8"/>
    </sheetView>
  </sheetViews>
  <sheetFormatPr defaultColWidth="11.421875" defaultRowHeight="12.75"/>
  <cols>
    <col min="1" max="1" width="3.00390625" style="39" customWidth="1"/>
    <col min="2" max="2" width="2.7109375" style="39" customWidth="1"/>
    <col min="3" max="3" width="8.7109375" style="39" customWidth="1"/>
    <col min="4" max="4" width="17.7109375" style="39" customWidth="1"/>
    <col min="5" max="5" width="5.28125" style="39" customWidth="1"/>
    <col min="6" max="6" width="13.00390625" style="39" customWidth="1"/>
    <col min="7" max="7" width="2.7109375" style="39" customWidth="1"/>
    <col min="8" max="8" width="1.28515625" style="39" customWidth="1"/>
    <col min="9" max="9" width="3.8515625" style="39" customWidth="1"/>
    <col min="10" max="10" width="4.7109375" style="39" customWidth="1"/>
    <col min="11" max="11" width="15.421875" style="39" customWidth="1"/>
    <col min="12" max="12" width="0.85546875" style="39" customWidth="1"/>
    <col min="13" max="13" width="9.8515625" style="39" customWidth="1"/>
    <col min="14" max="14" width="5.28125" style="39" customWidth="1"/>
    <col min="15" max="15" width="14.140625" style="39" customWidth="1"/>
    <col min="16" max="16" width="0" style="39" hidden="1" customWidth="1"/>
    <col min="17" max="17" width="15.28125" style="39" bestFit="1" customWidth="1"/>
    <col min="18" max="16384" width="11.421875" style="39" customWidth="1"/>
  </cols>
  <sheetData>
    <row r="1" spans="1:17" ht="91.5" customHeight="1">
      <c r="A1" s="50"/>
      <c r="B1" s="50"/>
      <c r="C1" s="50"/>
      <c r="D1" s="50"/>
      <c r="E1" s="50"/>
      <c r="F1" s="50"/>
      <c r="G1" s="50"/>
      <c r="H1" s="50"/>
      <c r="I1" s="50"/>
      <c r="J1" s="50"/>
      <c r="K1" s="50"/>
      <c r="L1" s="50"/>
      <c r="M1" s="50"/>
      <c r="N1" s="50"/>
      <c r="O1" s="50"/>
      <c r="P1" s="44"/>
      <c r="Q1" s="44"/>
    </row>
    <row r="2" spans="1:17" ht="12.75" customHeight="1">
      <c r="A2" s="50"/>
      <c r="B2" s="152"/>
      <c r="C2" s="153"/>
      <c r="D2" s="152"/>
      <c r="E2" s="152"/>
      <c r="F2" s="152"/>
      <c r="G2" s="152"/>
      <c r="H2" s="152"/>
      <c r="I2" s="152"/>
      <c r="J2" s="152"/>
      <c r="K2" s="152"/>
      <c r="L2" s="152"/>
      <c r="M2" s="152"/>
      <c r="N2" s="152"/>
      <c r="O2" s="50"/>
      <c r="P2" s="44"/>
      <c r="Q2" s="44"/>
    </row>
    <row r="3" spans="1:17" ht="30.75" customHeight="1">
      <c r="A3" s="70"/>
      <c r="B3" s="154"/>
      <c r="C3" s="164" t="s">
        <v>19</v>
      </c>
      <c r="D3" s="165"/>
      <c r="E3" s="165"/>
      <c r="F3" s="165"/>
      <c r="G3" s="165"/>
      <c r="H3" s="165"/>
      <c r="I3" s="165"/>
      <c r="J3" s="165"/>
      <c r="K3" s="165"/>
      <c r="L3" s="165"/>
      <c r="M3" s="165"/>
      <c r="N3" s="166"/>
      <c r="O3" s="128"/>
      <c r="P3" s="44"/>
      <c r="Q3" s="44"/>
    </row>
    <row r="4" spans="1:17" ht="6" customHeight="1">
      <c r="A4" s="71"/>
      <c r="B4" s="108"/>
      <c r="C4" s="112"/>
      <c r="D4" s="41"/>
      <c r="E4" s="40"/>
      <c r="F4" s="42">
        <v>600</v>
      </c>
      <c r="G4" s="40"/>
      <c r="H4" s="40"/>
      <c r="I4" s="40"/>
      <c r="J4" s="40"/>
      <c r="K4" s="40"/>
      <c r="L4" s="40"/>
      <c r="M4" s="40"/>
      <c r="N4" s="72"/>
      <c r="O4" s="52"/>
      <c r="P4" s="44"/>
      <c r="Q4" s="44"/>
    </row>
    <row r="5" spans="1:17" ht="4.5" customHeight="1">
      <c r="A5" s="73"/>
      <c r="B5" s="109"/>
      <c r="C5" s="180"/>
      <c r="D5" s="181"/>
      <c r="E5" s="53"/>
      <c r="F5" s="55">
        <v>700</v>
      </c>
      <c r="G5" s="53"/>
      <c r="H5" s="53"/>
      <c r="I5" s="43"/>
      <c r="J5" s="182"/>
      <c r="K5" s="183"/>
      <c r="L5" s="183"/>
      <c r="M5" s="183"/>
      <c r="N5" s="74"/>
      <c r="O5" s="52"/>
      <c r="P5" s="44"/>
      <c r="Q5" s="44"/>
    </row>
    <row r="6" spans="1:17" ht="18" customHeight="1">
      <c r="A6" s="56"/>
      <c r="B6" s="115"/>
      <c r="C6" s="167" t="s">
        <v>20</v>
      </c>
      <c r="D6" s="167"/>
      <c r="E6" s="167"/>
      <c r="F6" s="167"/>
      <c r="G6" s="167"/>
      <c r="H6" s="168"/>
      <c r="I6" s="169" t="s">
        <v>22</v>
      </c>
      <c r="J6" s="170"/>
      <c r="K6" s="170"/>
      <c r="L6" s="170"/>
      <c r="M6" s="170"/>
      <c r="N6" s="171"/>
      <c r="O6" s="52"/>
      <c r="P6" s="44"/>
      <c r="Q6" s="44"/>
    </row>
    <row r="7" spans="1:17" ht="18" customHeight="1">
      <c r="A7" s="105"/>
      <c r="B7" s="110"/>
      <c r="C7" s="57"/>
      <c r="D7" s="57"/>
      <c r="E7" s="58"/>
      <c r="F7" s="58"/>
      <c r="G7" s="58"/>
      <c r="H7" s="59"/>
      <c r="I7" s="60"/>
      <c r="J7" s="58"/>
      <c r="K7" s="58"/>
      <c r="L7" s="58"/>
      <c r="M7" s="58"/>
      <c r="N7" s="61"/>
      <c r="O7" s="52"/>
      <c r="P7" s="44"/>
      <c r="Q7" s="44"/>
    </row>
    <row r="8" spans="1:17" ht="18.75" customHeight="1">
      <c r="A8" s="105"/>
      <c r="B8" s="110"/>
      <c r="C8" s="178" t="s">
        <v>33</v>
      </c>
      <c r="D8" s="179"/>
      <c r="E8" s="101"/>
      <c r="F8" s="155"/>
      <c r="G8" s="88"/>
      <c r="H8" s="76"/>
      <c r="I8" s="99"/>
      <c r="J8" s="177" t="s">
        <v>32</v>
      </c>
      <c r="K8" s="177"/>
      <c r="L8" s="78"/>
      <c r="M8" s="156"/>
      <c r="N8" s="59"/>
      <c r="O8" s="52"/>
      <c r="P8" s="44"/>
      <c r="Q8" s="44"/>
    </row>
    <row r="9" spans="1:17" ht="3.75" customHeight="1">
      <c r="A9" s="105"/>
      <c r="B9" s="110"/>
      <c r="C9" s="113"/>
      <c r="D9" s="75"/>
      <c r="E9" s="101"/>
      <c r="F9" s="150"/>
      <c r="G9" s="88"/>
      <c r="H9" s="76"/>
      <c r="I9" s="99"/>
      <c r="J9" s="77"/>
      <c r="K9" s="77"/>
      <c r="L9" s="78"/>
      <c r="M9" s="118"/>
      <c r="N9" s="59"/>
      <c r="O9" s="52"/>
      <c r="P9" s="44"/>
      <c r="Q9" s="44"/>
    </row>
    <row r="10" spans="1:17" ht="18" customHeight="1">
      <c r="A10" s="105"/>
      <c r="B10" s="110"/>
      <c r="C10" s="114" t="s">
        <v>26</v>
      </c>
      <c r="D10" s="79"/>
      <c r="E10" s="102"/>
      <c r="F10" s="155"/>
      <c r="G10" s="88"/>
      <c r="H10" s="81"/>
      <c r="I10" s="89"/>
      <c r="J10" s="184" t="s">
        <v>27</v>
      </c>
      <c r="K10" s="185"/>
      <c r="L10" s="82"/>
      <c r="M10" s="157"/>
      <c r="N10" s="59"/>
      <c r="O10" s="52"/>
      <c r="P10" s="133">
        <f>IF(M8&lt;M10,0,1)</f>
        <v>1</v>
      </c>
      <c r="Q10" s="44"/>
    </row>
    <row r="11" spans="1:17" ht="3.75" customHeight="1">
      <c r="A11" s="105"/>
      <c r="B11" s="110"/>
      <c r="C11" s="114"/>
      <c r="D11" s="79"/>
      <c r="E11" s="102"/>
      <c r="F11" s="150"/>
      <c r="G11" s="88"/>
      <c r="H11" s="81"/>
      <c r="I11" s="89"/>
      <c r="J11" s="83"/>
      <c r="K11" s="117"/>
      <c r="L11" s="82"/>
      <c r="M11" s="118"/>
      <c r="N11" s="59"/>
      <c r="O11" s="52"/>
      <c r="P11" s="44"/>
      <c r="Q11" s="44"/>
    </row>
    <row r="12" spans="1:17" ht="18" customHeight="1">
      <c r="A12" s="105"/>
      <c r="B12" s="110"/>
      <c r="C12" s="114" t="s">
        <v>28</v>
      </c>
      <c r="D12" s="79"/>
      <c r="E12" s="85"/>
      <c r="F12" s="155"/>
      <c r="G12" s="88"/>
      <c r="H12" s="81"/>
      <c r="I12" s="89"/>
      <c r="J12" s="83"/>
      <c r="K12" s="83"/>
      <c r="L12" s="82"/>
      <c r="M12" s="78"/>
      <c r="N12" s="59"/>
      <c r="O12" s="52"/>
      <c r="P12" s="44"/>
      <c r="Q12" s="44"/>
    </row>
    <row r="13" spans="1:17" ht="3.75" customHeight="1">
      <c r="A13" s="105"/>
      <c r="B13" s="110"/>
      <c r="C13" s="83"/>
      <c r="D13" s="83"/>
      <c r="E13" s="88"/>
      <c r="F13" s="151"/>
      <c r="G13" s="124"/>
      <c r="H13" s="81"/>
      <c r="I13" s="89"/>
      <c r="J13" s="83"/>
      <c r="K13" s="83"/>
      <c r="L13" s="82"/>
      <c r="M13" s="78"/>
      <c r="N13" s="59"/>
      <c r="O13" s="52"/>
      <c r="P13" s="44"/>
      <c r="Q13" s="44"/>
    </row>
    <row r="14" spans="1:17" ht="18" customHeight="1">
      <c r="A14" s="105"/>
      <c r="B14" s="110"/>
      <c r="C14" s="77" t="s">
        <v>24</v>
      </c>
      <c r="D14" s="77"/>
      <c r="E14" s="129"/>
      <c r="F14" s="119">
        <f>IF(F8-F10-F12&lt;=0,0,F8-F10-F12)</f>
        <v>0</v>
      </c>
      <c r="G14" s="88"/>
      <c r="H14" s="81"/>
      <c r="I14" s="89"/>
      <c r="J14" s="177" t="s">
        <v>30</v>
      </c>
      <c r="K14" s="177"/>
      <c r="L14" s="78"/>
      <c r="M14" s="83">
        <f>IF(M10="","",IF(P10=0,"Bitte Kauf- und Verkaufsdatum überprüfen!",INT(($M$10-$M$8)/365*-12)))</f>
      </c>
      <c r="N14" s="59"/>
      <c r="O14" s="52"/>
      <c r="P14" s="44"/>
      <c r="Q14" s="132"/>
    </row>
    <row r="15" spans="1:17" ht="18" customHeight="1">
      <c r="A15" s="105"/>
      <c r="B15" s="110"/>
      <c r="C15" s="186" t="s">
        <v>25</v>
      </c>
      <c r="D15" s="187"/>
      <c r="E15" s="80"/>
      <c r="F15" s="149">
        <f>IF(F8&lt;=(F10+F12),0,Satzbestimmung!D25)/100</f>
        <v>0</v>
      </c>
      <c r="G15" s="85"/>
      <c r="H15" s="81"/>
      <c r="I15" s="89"/>
      <c r="J15" s="83" t="s">
        <v>31</v>
      </c>
      <c r="K15" s="83"/>
      <c r="L15" s="82"/>
      <c r="M15" s="83">
        <f>IF(M14&gt;=60,0,60-M14)</f>
        <v>0</v>
      </c>
      <c r="N15" s="59"/>
      <c r="O15" s="52"/>
      <c r="P15" s="44"/>
      <c r="Q15" s="132"/>
    </row>
    <row r="16" spans="1:17" ht="18" customHeight="1">
      <c r="A16" s="105"/>
      <c r="B16" s="110"/>
      <c r="C16" s="209" t="s">
        <v>29</v>
      </c>
      <c r="D16" s="210"/>
      <c r="E16" s="86"/>
      <c r="F16" s="121">
        <f>IF(F8&lt;=F10,,ROUND(F14*F15,))</f>
        <v>0</v>
      </c>
      <c r="G16" s="87"/>
      <c r="H16" s="81"/>
      <c r="I16" s="89"/>
      <c r="J16" s="177"/>
      <c r="K16" s="177"/>
      <c r="L16" s="78"/>
      <c r="M16" s="126"/>
      <c r="N16" s="59"/>
      <c r="O16" s="52"/>
      <c r="Q16" s="44"/>
    </row>
    <row r="17" spans="1:17" ht="18" customHeight="1">
      <c r="A17" s="107"/>
      <c r="B17" s="110"/>
      <c r="C17" s="177" t="s">
        <v>22</v>
      </c>
      <c r="D17" s="211"/>
      <c r="E17" s="90"/>
      <c r="F17" s="120">
        <f>IF(M17=0,"",ROUND(F16*M17,0))</f>
      </c>
      <c r="G17" s="205" t="s">
        <v>34</v>
      </c>
      <c r="H17" s="206"/>
      <c r="I17" s="207"/>
      <c r="J17" s="208" t="s">
        <v>21</v>
      </c>
      <c r="K17" s="208"/>
      <c r="L17" s="84"/>
      <c r="M17" s="148">
        <f>IF(M14&gt;=60,0,1/60*M15)</f>
        <v>0</v>
      </c>
      <c r="N17" s="62"/>
      <c r="O17" s="52"/>
      <c r="P17" s="44"/>
      <c r="Q17" s="44"/>
    </row>
    <row r="18" spans="1:17" ht="3" customHeight="1">
      <c r="A18" s="103"/>
      <c r="B18" s="110"/>
      <c r="C18" s="88"/>
      <c r="D18" s="91"/>
      <c r="E18" s="92"/>
      <c r="F18" s="92"/>
      <c r="G18" s="92"/>
      <c r="H18" s="125"/>
      <c r="I18" s="93"/>
      <c r="J18" s="94"/>
      <c r="K18" s="94"/>
      <c r="L18" s="95"/>
      <c r="M18" s="80"/>
      <c r="N18" s="62"/>
      <c r="O18" s="52"/>
      <c r="P18" s="44"/>
      <c r="Q18" s="44"/>
    </row>
    <row r="19" spans="1:17" ht="3" customHeight="1">
      <c r="A19" s="103"/>
      <c r="B19" s="110"/>
      <c r="C19" s="88"/>
      <c r="D19" s="88"/>
      <c r="E19" s="92"/>
      <c r="F19" s="123"/>
      <c r="G19" s="92"/>
      <c r="H19" s="125"/>
      <c r="I19" s="93"/>
      <c r="J19" s="94"/>
      <c r="K19" s="94"/>
      <c r="L19" s="95"/>
      <c r="M19" s="80"/>
      <c r="N19" s="62"/>
      <c r="O19" s="52"/>
      <c r="P19" s="44"/>
      <c r="Q19" s="44"/>
    </row>
    <row r="20" spans="1:17" ht="20.25" customHeight="1">
      <c r="A20" s="103"/>
      <c r="B20" s="110"/>
      <c r="C20" s="175" t="s">
        <v>20</v>
      </c>
      <c r="D20" s="175"/>
      <c r="E20" s="176"/>
      <c r="F20" s="122">
        <f>IF(F16="","",IF(F17="",F16,F16+F17))</f>
        <v>0</v>
      </c>
      <c r="G20" s="127"/>
      <c r="H20" s="125"/>
      <c r="I20" s="93"/>
      <c r="J20" s="208"/>
      <c r="K20" s="208"/>
      <c r="L20" s="84"/>
      <c r="M20" s="100"/>
      <c r="N20" s="62"/>
      <c r="O20" s="52"/>
      <c r="P20" s="44"/>
      <c r="Q20" s="44"/>
    </row>
    <row r="21" spans="1:17" ht="18" customHeight="1">
      <c r="A21" s="104"/>
      <c r="B21" s="111"/>
      <c r="C21" s="96"/>
      <c r="D21" s="96"/>
      <c r="E21" s="97"/>
      <c r="F21" s="97"/>
      <c r="G21" s="97"/>
      <c r="H21" s="63"/>
      <c r="I21" s="97"/>
      <c r="J21" s="98"/>
      <c r="K21" s="98"/>
      <c r="L21" s="97"/>
      <c r="M21" s="97"/>
      <c r="N21" s="63"/>
      <c r="O21" s="52"/>
      <c r="P21" s="44"/>
      <c r="Q21" s="44"/>
    </row>
    <row r="22" spans="1:17" ht="27.75" customHeight="1">
      <c r="A22" s="54"/>
      <c r="B22" s="106"/>
      <c r="C22" s="64"/>
      <c r="D22" s="65"/>
      <c r="E22" s="66"/>
      <c r="F22" s="66"/>
      <c r="G22" s="66"/>
      <c r="H22" s="66"/>
      <c r="I22" s="66"/>
      <c r="J22" s="66"/>
      <c r="K22" s="67"/>
      <c r="L22" s="66"/>
      <c r="M22" s="66"/>
      <c r="N22" s="68"/>
      <c r="O22" s="40"/>
      <c r="P22" s="44"/>
      <c r="Q22" s="44"/>
    </row>
    <row r="23" spans="1:18" ht="16.5">
      <c r="A23" s="54"/>
      <c r="B23" s="106"/>
      <c r="C23" s="140" t="s">
        <v>3</v>
      </c>
      <c r="D23" s="141"/>
      <c r="E23" s="141"/>
      <c r="F23" s="141"/>
      <c r="G23" s="141"/>
      <c r="H23" s="141"/>
      <c r="I23" s="141"/>
      <c r="J23" s="141"/>
      <c r="K23" s="142"/>
      <c r="L23" s="141"/>
      <c r="M23" s="141"/>
      <c r="N23" s="143"/>
      <c r="O23" s="40"/>
      <c r="P23" s="44"/>
      <c r="Q23" s="203"/>
      <c r="R23" s="204"/>
    </row>
    <row r="24" spans="1:17" ht="12.75" customHeight="1">
      <c r="A24" s="54"/>
      <c r="B24" s="106"/>
      <c r="C24" s="197" t="s">
        <v>35</v>
      </c>
      <c r="D24" s="198"/>
      <c r="E24" s="198"/>
      <c r="F24" s="198"/>
      <c r="G24" s="198"/>
      <c r="H24" s="198"/>
      <c r="I24" s="198"/>
      <c r="J24" s="198"/>
      <c r="K24" s="198"/>
      <c r="L24" s="198"/>
      <c r="M24" s="198"/>
      <c r="N24" s="199"/>
      <c r="O24" s="40"/>
      <c r="P24" s="44"/>
      <c r="Q24" s="44"/>
    </row>
    <row r="25" spans="1:17" ht="12.75" customHeight="1">
      <c r="A25" s="54"/>
      <c r="B25" s="106"/>
      <c r="C25" s="200"/>
      <c r="D25" s="201"/>
      <c r="E25" s="201"/>
      <c r="F25" s="201"/>
      <c r="G25" s="201"/>
      <c r="H25" s="201"/>
      <c r="I25" s="201"/>
      <c r="J25" s="201"/>
      <c r="K25" s="201"/>
      <c r="L25" s="201"/>
      <c r="M25" s="201"/>
      <c r="N25" s="202"/>
      <c r="O25" s="40"/>
      <c r="P25" s="44"/>
      <c r="Q25" s="44"/>
    </row>
    <row r="26" spans="1:17" ht="12.75" customHeight="1">
      <c r="A26" s="54"/>
      <c r="B26" s="106"/>
      <c r="C26" s="188" t="s">
        <v>0</v>
      </c>
      <c r="D26" s="189"/>
      <c r="E26" s="189"/>
      <c r="F26" s="189"/>
      <c r="G26" s="189"/>
      <c r="H26" s="189"/>
      <c r="I26" s="189"/>
      <c r="J26" s="189"/>
      <c r="K26" s="189"/>
      <c r="L26" s="189"/>
      <c r="M26" s="189"/>
      <c r="N26" s="190"/>
      <c r="O26" s="40"/>
      <c r="P26" s="44"/>
      <c r="Q26" s="44"/>
    </row>
    <row r="27" spans="1:17" ht="12.75" customHeight="1">
      <c r="A27" s="54"/>
      <c r="B27" s="106"/>
      <c r="C27" s="146" t="s">
        <v>1</v>
      </c>
      <c r="D27" s="144"/>
      <c r="E27" s="144"/>
      <c r="F27" s="144"/>
      <c r="G27" s="144"/>
      <c r="H27" s="144"/>
      <c r="I27" s="144"/>
      <c r="J27" s="144"/>
      <c r="K27" s="144"/>
      <c r="L27" s="144"/>
      <c r="M27" s="144"/>
      <c r="N27" s="145"/>
      <c r="O27" s="40"/>
      <c r="P27" s="44"/>
      <c r="Q27" s="44"/>
    </row>
    <row r="28" spans="1:17" ht="12.75" customHeight="1">
      <c r="A28" s="54"/>
      <c r="B28" s="106"/>
      <c r="C28" s="146" t="s">
        <v>2</v>
      </c>
      <c r="D28" s="141"/>
      <c r="E28" s="141"/>
      <c r="F28" s="141"/>
      <c r="G28" s="141"/>
      <c r="H28" s="141"/>
      <c r="I28" s="141"/>
      <c r="J28" s="141"/>
      <c r="K28" s="142"/>
      <c r="L28" s="141"/>
      <c r="M28" s="141"/>
      <c r="N28" s="143"/>
      <c r="O28" s="40"/>
      <c r="P28" s="44"/>
      <c r="Q28" s="44"/>
    </row>
    <row r="29" spans="1:17" ht="12.75" customHeight="1">
      <c r="A29" s="54"/>
      <c r="B29" s="106"/>
      <c r="C29" s="147" t="s">
        <v>5</v>
      </c>
      <c r="D29" s="141"/>
      <c r="E29" s="141"/>
      <c r="F29" s="141"/>
      <c r="G29" s="141"/>
      <c r="H29" s="141"/>
      <c r="I29" s="141"/>
      <c r="J29" s="141"/>
      <c r="K29" s="142"/>
      <c r="L29" s="141"/>
      <c r="M29" s="141"/>
      <c r="N29" s="143"/>
      <c r="O29" s="40"/>
      <c r="P29" s="44"/>
      <c r="Q29" s="44"/>
    </row>
    <row r="30" spans="1:17" ht="12.75" customHeight="1">
      <c r="A30" s="54"/>
      <c r="B30" s="106"/>
      <c r="C30" s="191" t="s">
        <v>4</v>
      </c>
      <c r="D30" s="192"/>
      <c r="E30" s="192"/>
      <c r="F30" s="192"/>
      <c r="G30" s="192"/>
      <c r="H30" s="192"/>
      <c r="I30" s="192"/>
      <c r="J30" s="192"/>
      <c r="K30" s="192"/>
      <c r="L30" s="192"/>
      <c r="M30" s="192"/>
      <c r="N30" s="193"/>
      <c r="O30" s="40"/>
      <c r="P30" s="44"/>
      <c r="Q30" s="44"/>
    </row>
    <row r="31" spans="1:17" ht="12.75" customHeight="1">
      <c r="A31" s="40"/>
      <c r="B31" s="71"/>
      <c r="C31" s="194"/>
      <c r="D31" s="195"/>
      <c r="E31" s="195"/>
      <c r="F31" s="195"/>
      <c r="G31" s="195"/>
      <c r="H31" s="195"/>
      <c r="I31" s="195"/>
      <c r="J31" s="195"/>
      <c r="K31" s="195"/>
      <c r="L31" s="195"/>
      <c r="M31" s="195"/>
      <c r="N31" s="196"/>
      <c r="O31" s="40"/>
      <c r="P31" s="44"/>
      <c r="Q31" s="44"/>
    </row>
    <row r="32" spans="1:17" ht="12.75" customHeight="1">
      <c r="A32" s="40"/>
      <c r="B32" s="71"/>
      <c r="C32" s="137"/>
      <c r="D32" s="138"/>
      <c r="E32" s="138"/>
      <c r="F32" s="138"/>
      <c r="G32" s="138"/>
      <c r="H32" s="138"/>
      <c r="I32" s="138"/>
      <c r="J32" s="138"/>
      <c r="K32" s="138"/>
      <c r="L32" s="138"/>
      <c r="M32" s="138"/>
      <c r="N32" s="139"/>
      <c r="O32" s="40"/>
      <c r="P32" s="44"/>
      <c r="Q32" s="44"/>
    </row>
    <row r="33" spans="1:17" ht="12.75" customHeight="1">
      <c r="A33" s="40"/>
      <c r="B33" s="116"/>
      <c r="C33" s="172" t="s">
        <v>23</v>
      </c>
      <c r="D33" s="173"/>
      <c r="E33" s="173"/>
      <c r="F33" s="173"/>
      <c r="G33" s="173"/>
      <c r="H33" s="173"/>
      <c r="I33" s="173"/>
      <c r="J33" s="173"/>
      <c r="K33" s="173"/>
      <c r="L33" s="173"/>
      <c r="M33" s="173"/>
      <c r="N33" s="174"/>
      <c r="O33" s="40"/>
      <c r="P33" s="44"/>
      <c r="Q33" s="44"/>
    </row>
    <row r="34" spans="1:17" ht="32.25" customHeight="1">
      <c r="A34" s="40"/>
      <c r="B34" s="71"/>
      <c r="C34" s="158" t="s">
        <v>36</v>
      </c>
      <c r="D34" s="159"/>
      <c r="E34" s="159"/>
      <c r="F34" s="159"/>
      <c r="G34" s="159"/>
      <c r="H34" s="159"/>
      <c r="I34" s="159"/>
      <c r="J34" s="159"/>
      <c r="K34" s="159"/>
      <c r="L34" s="159"/>
      <c r="M34" s="159"/>
      <c r="N34" s="160"/>
      <c r="O34" s="40"/>
      <c r="P34" s="44"/>
      <c r="Q34" s="44"/>
    </row>
    <row r="35" spans="1:17" ht="72.75" customHeight="1">
      <c r="A35" s="40"/>
      <c r="B35" s="71"/>
      <c r="C35" s="158" t="s">
        <v>37</v>
      </c>
      <c r="D35" s="159"/>
      <c r="E35" s="159"/>
      <c r="F35" s="159"/>
      <c r="G35" s="159"/>
      <c r="H35" s="159"/>
      <c r="I35" s="159"/>
      <c r="J35" s="159"/>
      <c r="K35" s="159"/>
      <c r="L35" s="159"/>
      <c r="M35" s="159"/>
      <c r="N35" s="160"/>
      <c r="O35" s="40"/>
      <c r="P35" s="44"/>
      <c r="Q35" s="44"/>
    </row>
    <row r="36" spans="1:17" ht="37.5" customHeight="1">
      <c r="A36" s="40"/>
      <c r="B36" s="71"/>
      <c r="C36" s="161" t="s">
        <v>18</v>
      </c>
      <c r="D36" s="162"/>
      <c r="E36" s="162"/>
      <c r="F36" s="162"/>
      <c r="G36" s="162"/>
      <c r="H36" s="162"/>
      <c r="I36" s="162"/>
      <c r="J36" s="162"/>
      <c r="K36" s="162"/>
      <c r="L36" s="162"/>
      <c r="M36" s="162"/>
      <c r="N36" s="163"/>
      <c r="O36" s="40"/>
      <c r="P36" s="44"/>
      <c r="Q36" s="44"/>
    </row>
    <row r="37" spans="1:17" ht="15" customHeight="1">
      <c r="A37" s="40"/>
      <c r="B37" s="40"/>
      <c r="C37" s="69"/>
      <c r="D37" s="69"/>
      <c r="E37" s="69"/>
      <c r="F37" s="69"/>
      <c r="G37" s="69"/>
      <c r="H37" s="69"/>
      <c r="I37" s="69"/>
      <c r="J37" s="69"/>
      <c r="K37" s="69"/>
      <c r="L37" s="69"/>
      <c r="M37" s="69"/>
      <c r="N37" s="69"/>
      <c r="O37" s="40"/>
      <c r="P37" s="44"/>
      <c r="Q37" s="44"/>
    </row>
    <row r="38" spans="1:17" ht="33" customHeight="1">
      <c r="A38" s="40"/>
      <c r="B38" s="71"/>
      <c r="C38" s="134"/>
      <c r="D38" s="130"/>
      <c r="E38" s="130"/>
      <c r="F38" s="130"/>
      <c r="G38" s="130"/>
      <c r="H38" s="130"/>
      <c r="I38" s="130"/>
      <c r="J38" s="130"/>
      <c r="K38" s="130"/>
      <c r="L38" s="130"/>
      <c r="M38" s="131"/>
      <c r="N38" s="69"/>
      <c r="O38" s="40"/>
      <c r="P38" s="44"/>
      <c r="Q38" s="44"/>
    </row>
    <row r="39" spans="1:17" ht="12.75">
      <c r="A39" s="40"/>
      <c r="B39" s="40"/>
      <c r="C39" s="135"/>
      <c r="D39" s="40"/>
      <c r="E39" s="40"/>
      <c r="F39" s="40"/>
      <c r="G39" s="40"/>
      <c r="H39" s="40"/>
      <c r="I39" s="40"/>
      <c r="J39" s="40"/>
      <c r="K39" s="40"/>
      <c r="L39" s="40"/>
      <c r="M39" s="40"/>
      <c r="N39" s="40"/>
      <c r="O39" s="40"/>
      <c r="P39" s="44"/>
      <c r="Q39" s="44"/>
    </row>
    <row r="40" spans="1:17" ht="12.75">
      <c r="A40" s="40"/>
      <c r="B40" s="40"/>
      <c r="C40" s="135"/>
      <c r="D40" s="40"/>
      <c r="E40" s="51"/>
      <c r="F40" s="51"/>
      <c r="G40" s="51"/>
      <c r="H40" s="51"/>
      <c r="I40" s="51"/>
      <c r="J40" s="40"/>
      <c r="K40" s="40"/>
      <c r="L40" s="40"/>
      <c r="M40" s="40"/>
      <c r="N40" s="40"/>
      <c r="O40" s="40"/>
      <c r="P40" s="44"/>
      <c r="Q40" s="44"/>
    </row>
    <row r="41" spans="1:17" ht="12.75">
      <c r="A41" s="40"/>
      <c r="B41" s="40"/>
      <c r="C41" s="135"/>
      <c r="D41" s="40"/>
      <c r="E41" s="40"/>
      <c r="F41" s="40"/>
      <c r="G41" s="40"/>
      <c r="H41" s="40"/>
      <c r="I41" s="40"/>
      <c r="J41" s="40"/>
      <c r="K41" s="40"/>
      <c r="L41" s="40"/>
      <c r="M41" s="40"/>
      <c r="N41" s="40"/>
      <c r="O41" s="40"/>
      <c r="P41" s="44"/>
      <c r="Q41" s="44"/>
    </row>
    <row r="42" spans="1:17" ht="12.75">
      <c r="A42" s="40"/>
      <c r="B42" s="40"/>
      <c r="C42" s="135"/>
      <c r="D42" s="40"/>
      <c r="E42" s="40"/>
      <c r="F42" s="40"/>
      <c r="G42" s="40"/>
      <c r="H42" s="40"/>
      <c r="I42" s="40"/>
      <c r="J42" s="40"/>
      <c r="K42" s="40"/>
      <c r="L42" s="40"/>
      <c r="M42" s="40"/>
      <c r="N42" s="40"/>
      <c r="O42" s="40"/>
      <c r="P42" s="44"/>
      <c r="Q42" s="44"/>
    </row>
    <row r="43" spans="1:17" ht="12.75">
      <c r="A43" s="44"/>
      <c r="B43" s="44"/>
      <c r="C43" s="136"/>
      <c r="D43" s="44"/>
      <c r="E43" s="44"/>
      <c r="F43" s="44"/>
      <c r="G43" s="44"/>
      <c r="H43" s="44"/>
      <c r="I43" s="44"/>
      <c r="J43" s="44"/>
      <c r="K43" s="44"/>
      <c r="L43" s="44"/>
      <c r="M43" s="44"/>
      <c r="N43" s="44"/>
      <c r="O43" s="44"/>
      <c r="P43" s="44"/>
      <c r="Q43" s="44"/>
    </row>
    <row r="44" spans="2:17" ht="12.75">
      <c r="B44" s="44"/>
      <c r="C44" s="136"/>
      <c r="D44" s="44"/>
      <c r="E44" s="44"/>
      <c r="F44" s="44"/>
      <c r="G44" s="44"/>
      <c r="H44" s="44"/>
      <c r="I44" s="44"/>
      <c r="J44" s="44"/>
      <c r="K44" s="44"/>
      <c r="L44" s="44"/>
      <c r="M44" s="44"/>
      <c r="N44" s="44"/>
      <c r="O44" s="44"/>
      <c r="P44" s="44"/>
      <c r="Q44" s="44"/>
    </row>
    <row r="45" spans="2:17" ht="12.75">
      <c r="B45" s="44"/>
      <c r="C45" s="136"/>
      <c r="D45" s="44"/>
      <c r="E45" s="44"/>
      <c r="F45" s="44"/>
      <c r="G45" s="44"/>
      <c r="H45" s="44"/>
      <c r="I45" s="44"/>
      <c r="J45" s="44"/>
      <c r="K45" s="44"/>
      <c r="L45" s="44"/>
      <c r="M45" s="44"/>
      <c r="N45" s="44"/>
      <c r="O45" s="44"/>
      <c r="P45" s="44"/>
      <c r="Q45" s="44"/>
    </row>
    <row r="46" spans="2:17" ht="12.75">
      <c r="B46" s="44"/>
      <c r="C46" s="44"/>
      <c r="D46" s="44"/>
      <c r="E46" s="44"/>
      <c r="F46" s="44"/>
      <c r="G46" s="44"/>
      <c r="H46" s="44"/>
      <c r="I46" s="44"/>
      <c r="J46" s="44"/>
      <c r="K46" s="44"/>
      <c r="L46" s="44"/>
      <c r="M46" s="44"/>
      <c r="N46" s="44"/>
      <c r="O46" s="44"/>
      <c r="P46" s="44"/>
      <c r="Q46" s="44"/>
    </row>
    <row r="47" spans="2:17" ht="12.75">
      <c r="B47" s="44"/>
      <c r="C47" s="44"/>
      <c r="D47" s="44"/>
      <c r="E47" s="44"/>
      <c r="F47" s="44"/>
      <c r="G47" s="44"/>
      <c r="H47" s="44"/>
      <c r="I47" s="44"/>
      <c r="J47" s="44"/>
      <c r="K47" s="44"/>
      <c r="L47" s="44"/>
      <c r="M47" s="44"/>
      <c r="N47" s="44"/>
      <c r="O47" s="44"/>
      <c r="P47" s="44"/>
      <c r="Q47" s="44"/>
    </row>
    <row r="48" spans="2:17" ht="12.75">
      <c r="B48" s="44"/>
      <c r="C48" s="44"/>
      <c r="D48" s="44"/>
      <c r="E48" s="44"/>
      <c r="F48" s="44"/>
      <c r="G48" s="44"/>
      <c r="H48" s="44"/>
      <c r="I48" s="44"/>
      <c r="J48" s="44"/>
      <c r="K48" s="44"/>
      <c r="L48" s="44"/>
      <c r="M48" s="44"/>
      <c r="N48" s="44"/>
      <c r="O48" s="44"/>
      <c r="P48" s="44"/>
      <c r="Q48" s="44"/>
    </row>
    <row r="71" spans="7:9" ht="12.75">
      <c r="G71" s="45"/>
      <c r="H71" s="45"/>
      <c r="I71" s="45"/>
    </row>
    <row r="72" spans="5:9" ht="12.75">
      <c r="E72" s="46"/>
      <c r="F72" s="47"/>
      <c r="G72" s="45"/>
      <c r="H72" s="45"/>
      <c r="I72" s="45"/>
    </row>
    <row r="73" spans="5:9" ht="12.75">
      <c r="E73" s="46"/>
      <c r="F73" s="47"/>
      <c r="G73" s="45"/>
      <c r="H73" s="45"/>
      <c r="I73" s="45"/>
    </row>
    <row r="74" spans="5:9" ht="12.75">
      <c r="E74" s="46"/>
      <c r="F74" s="47"/>
      <c r="G74" s="45"/>
      <c r="H74" s="45"/>
      <c r="I74" s="45"/>
    </row>
    <row r="75" spans="5:9" ht="12.75">
      <c r="E75" s="46"/>
      <c r="F75" s="47"/>
      <c r="G75" s="45"/>
      <c r="H75" s="45"/>
      <c r="I75" s="45"/>
    </row>
    <row r="76" spans="5:9" ht="12.75">
      <c r="E76" s="46"/>
      <c r="F76" s="47"/>
      <c r="G76" s="45"/>
      <c r="H76" s="45"/>
      <c r="I76" s="45"/>
    </row>
    <row r="77" spans="5:9" ht="12.75">
      <c r="E77" s="46"/>
      <c r="F77" s="47"/>
      <c r="G77" s="45"/>
      <c r="H77" s="45"/>
      <c r="I77" s="45"/>
    </row>
    <row r="78" spans="5:9" ht="12.75">
      <c r="E78" s="46"/>
      <c r="F78" s="47"/>
      <c r="G78" s="45"/>
      <c r="H78" s="45"/>
      <c r="I78" s="45"/>
    </row>
    <row r="79" spans="5:9" ht="12.75">
      <c r="E79" s="46"/>
      <c r="F79" s="47"/>
      <c r="G79" s="45"/>
      <c r="H79" s="45"/>
      <c r="I79" s="45"/>
    </row>
    <row r="80" spans="5:9" ht="12.75">
      <c r="E80" s="46"/>
      <c r="F80" s="47"/>
      <c r="G80" s="45"/>
      <c r="H80" s="45"/>
      <c r="I80" s="45"/>
    </row>
    <row r="81" spans="5:9" ht="12.75">
      <c r="E81" s="46"/>
      <c r="F81" s="47"/>
      <c r="G81" s="45"/>
      <c r="H81" s="45"/>
      <c r="I81" s="45"/>
    </row>
    <row r="82" spans="5:9" ht="12.75">
      <c r="E82" s="46"/>
      <c r="F82" s="47"/>
      <c r="G82" s="45"/>
      <c r="H82" s="45"/>
      <c r="I82" s="45"/>
    </row>
    <row r="83" spans="5:9" ht="12.75">
      <c r="E83" s="46"/>
      <c r="F83" s="47"/>
      <c r="G83" s="45"/>
      <c r="H83" s="45"/>
      <c r="I83" s="45"/>
    </row>
    <row r="84" spans="5:9" ht="12.75">
      <c r="E84" s="46"/>
      <c r="F84" s="47"/>
      <c r="G84" s="45"/>
      <c r="H84" s="45"/>
      <c r="I84" s="45"/>
    </row>
    <row r="85" spans="5:9" ht="12.75">
      <c r="E85" s="46"/>
      <c r="F85" s="47"/>
      <c r="G85" s="45"/>
      <c r="H85" s="45"/>
      <c r="I85" s="45"/>
    </row>
    <row r="86" spans="5:9" ht="12.75">
      <c r="E86" s="46"/>
      <c r="F86" s="47"/>
      <c r="G86" s="45"/>
      <c r="H86" s="45"/>
      <c r="I86" s="45"/>
    </row>
    <row r="87" spans="5:9" ht="12.75">
      <c r="E87" s="46"/>
      <c r="F87" s="47"/>
      <c r="G87" s="45"/>
      <c r="H87" s="45"/>
      <c r="I87" s="45"/>
    </row>
    <row r="88" spans="5:9" ht="12.75">
      <c r="E88" s="46"/>
      <c r="F88" s="47"/>
      <c r="G88" s="45"/>
      <c r="H88" s="45"/>
      <c r="I88" s="45"/>
    </row>
    <row r="89" spans="5:9" ht="12.75">
      <c r="E89" s="46"/>
      <c r="F89" s="47"/>
      <c r="G89" s="45"/>
      <c r="H89" s="45"/>
      <c r="I89" s="45"/>
    </row>
    <row r="90" spans="5:9" ht="12.75">
      <c r="E90" s="46"/>
      <c r="F90" s="47"/>
      <c r="G90" s="45"/>
      <c r="H90" s="45"/>
      <c r="I90" s="45"/>
    </row>
    <row r="91" spans="5:9" ht="12.75">
      <c r="E91" s="46"/>
      <c r="F91" s="47"/>
      <c r="G91" s="45"/>
      <c r="H91" s="45"/>
      <c r="I91" s="45"/>
    </row>
    <row r="92" spans="5:9" ht="12.75">
      <c r="E92" s="46"/>
      <c r="F92" s="47"/>
      <c r="G92" s="45"/>
      <c r="H92" s="45"/>
      <c r="I92" s="45"/>
    </row>
    <row r="93" spans="5:9" ht="12.75">
      <c r="E93" s="46"/>
      <c r="F93" s="47"/>
      <c r="G93" s="45"/>
      <c r="H93" s="45"/>
      <c r="I93" s="45"/>
    </row>
    <row r="94" spans="5:9" ht="12.75">
      <c r="E94" s="46"/>
      <c r="F94" s="47"/>
      <c r="G94" s="45"/>
      <c r="H94" s="45"/>
      <c r="I94" s="45"/>
    </row>
    <row r="95" spans="5:9" ht="12.75">
      <c r="E95" s="46"/>
      <c r="F95" s="47"/>
      <c r="G95" s="45"/>
      <c r="H95" s="45"/>
      <c r="I95" s="45"/>
    </row>
    <row r="96" spans="5:9" ht="12.75">
      <c r="E96" s="46"/>
      <c r="F96" s="47"/>
      <c r="G96" s="45"/>
      <c r="H96" s="45"/>
      <c r="I96" s="45"/>
    </row>
    <row r="97" spans="5:9" ht="12.75">
      <c r="E97" s="46"/>
      <c r="F97" s="47"/>
      <c r="G97" s="45"/>
      <c r="H97" s="45"/>
      <c r="I97" s="45"/>
    </row>
    <row r="98" spans="5:9" ht="12.75">
      <c r="E98" s="46"/>
      <c r="F98" s="47"/>
      <c r="G98" s="45"/>
      <c r="H98" s="45"/>
      <c r="I98" s="45"/>
    </row>
    <row r="99" spans="5:6" ht="12.75">
      <c r="E99" s="46"/>
      <c r="F99" s="47"/>
    </row>
    <row r="100" spans="5:6" ht="12.75">
      <c r="E100" s="46"/>
      <c r="F100" s="47"/>
    </row>
    <row r="101" spans="5:6" ht="12.75">
      <c r="E101" s="46"/>
      <c r="F101" s="47"/>
    </row>
    <row r="102" spans="5:6" ht="12.75">
      <c r="E102" s="46"/>
      <c r="F102" s="47"/>
    </row>
    <row r="103" spans="5:6" ht="12.75">
      <c r="E103" s="46"/>
      <c r="F103" s="47"/>
    </row>
    <row r="104" spans="5:6" ht="12.75">
      <c r="E104" s="46"/>
      <c r="F104" s="47"/>
    </row>
    <row r="105" spans="5:6" ht="12.75">
      <c r="E105" s="46"/>
      <c r="F105" s="47"/>
    </row>
    <row r="106" spans="5:6" ht="12.75">
      <c r="E106" s="46"/>
      <c r="F106" s="47"/>
    </row>
    <row r="107" spans="5:6" ht="12.75">
      <c r="E107" s="46"/>
      <c r="F107" s="47"/>
    </row>
    <row r="108" spans="5:6" ht="12.75">
      <c r="E108" s="46"/>
      <c r="F108" s="47"/>
    </row>
    <row r="109" spans="5:6" ht="12.75">
      <c r="E109" s="46"/>
      <c r="F109" s="47"/>
    </row>
    <row r="110" spans="5:6" ht="12.75">
      <c r="E110" s="46"/>
      <c r="F110" s="47"/>
    </row>
    <row r="111" spans="5:6" ht="12.75">
      <c r="E111" s="46"/>
      <c r="F111" s="47"/>
    </row>
    <row r="112" spans="5:6" ht="12.75">
      <c r="E112" s="46"/>
      <c r="F112" s="47"/>
    </row>
    <row r="113" spans="5:6" ht="12.75">
      <c r="E113" s="46"/>
      <c r="F113" s="47"/>
    </row>
    <row r="114" spans="5:6" ht="12.75">
      <c r="E114" s="46"/>
      <c r="F114" s="47"/>
    </row>
    <row r="115" spans="5:6" ht="12.75">
      <c r="E115" s="46"/>
      <c r="F115" s="47"/>
    </row>
    <row r="116" spans="5:6" ht="12.75">
      <c r="E116" s="46"/>
      <c r="F116" s="47"/>
    </row>
    <row r="117" spans="5:6" ht="12.75">
      <c r="E117" s="46"/>
      <c r="F117" s="47"/>
    </row>
    <row r="118" spans="5:6" ht="12.75">
      <c r="E118" s="46"/>
      <c r="F118" s="47"/>
    </row>
    <row r="119" spans="5:6" ht="12.75">
      <c r="E119" s="46"/>
      <c r="F119" s="47"/>
    </row>
    <row r="120" spans="5:6" ht="12.75">
      <c r="E120" s="46"/>
      <c r="F120" s="47"/>
    </row>
    <row r="121" spans="5:6" ht="12.75">
      <c r="E121" s="46"/>
      <c r="F121" s="47"/>
    </row>
    <row r="122" spans="5:6" ht="12.75">
      <c r="E122" s="46"/>
      <c r="F122" s="47"/>
    </row>
    <row r="123" spans="5:6" ht="12.75">
      <c r="E123" s="46"/>
      <c r="F123" s="47"/>
    </row>
    <row r="124" spans="5:6" ht="12.75">
      <c r="E124" s="46"/>
      <c r="F124" s="47"/>
    </row>
    <row r="125" spans="5:6" ht="12.75">
      <c r="E125" s="46"/>
      <c r="F125" s="47"/>
    </row>
    <row r="126" spans="5:6" ht="12.75">
      <c r="E126" s="46"/>
      <c r="F126" s="47"/>
    </row>
    <row r="127" spans="5:6" ht="12.75">
      <c r="E127" s="46"/>
      <c r="F127" s="47"/>
    </row>
    <row r="128" spans="5:6" ht="12.75">
      <c r="E128" s="46"/>
      <c r="F128" s="47"/>
    </row>
    <row r="129" spans="5:9" ht="12.75">
      <c r="E129" s="46"/>
      <c r="F129" s="47"/>
      <c r="G129" s="45"/>
      <c r="H129" s="45"/>
      <c r="I129" s="45"/>
    </row>
    <row r="130" spans="5:9" ht="12.75">
      <c r="E130" s="46"/>
      <c r="F130" s="47"/>
      <c r="G130" s="45"/>
      <c r="H130" s="45"/>
      <c r="I130" s="45"/>
    </row>
    <row r="131" spans="5:9" ht="12.75">
      <c r="E131" s="46"/>
      <c r="F131" s="47"/>
      <c r="G131" s="45"/>
      <c r="H131" s="45"/>
      <c r="I131" s="45"/>
    </row>
    <row r="132" spans="4:9" ht="12.75">
      <c r="D132" s="48"/>
      <c r="E132" s="49"/>
      <c r="F132" s="49"/>
      <c r="G132" s="49"/>
      <c r="H132" s="49"/>
      <c r="I132" s="49"/>
    </row>
    <row r="133" spans="3:9" ht="12.75">
      <c r="C133" s="48"/>
      <c r="D133" s="48"/>
      <c r="E133" s="49"/>
      <c r="F133" s="49"/>
      <c r="G133" s="49"/>
      <c r="H133" s="49"/>
      <c r="I133" s="49"/>
    </row>
    <row r="134" spans="3:9" ht="12.75">
      <c r="C134" s="48"/>
      <c r="D134" s="48"/>
      <c r="E134" s="49"/>
      <c r="F134" s="49"/>
      <c r="G134" s="49"/>
      <c r="H134" s="49"/>
      <c r="I134" s="49"/>
    </row>
    <row r="135" spans="3:9" ht="12.75">
      <c r="C135" s="48"/>
      <c r="D135" s="48"/>
      <c r="E135" s="49"/>
      <c r="F135" s="49"/>
      <c r="G135" s="49"/>
      <c r="H135" s="49"/>
      <c r="I135" s="49"/>
    </row>
    <row r="136" spans="3:9" ht="12.75">
      <c r="C136" s="48"/>
      <c r="D136" s="48"/>
      <c r="E136" s="49"/>
      <c r="F136" s="49"/>
      <c r="G136" s="49"/>
      <c r="H136" s="49"/>
      <c r="I136" s="49"/>
    </row>
    <row r="137" spans="3:9" ht="12.75">
      <c r="C137" s="48"/>
      <c r="D137" s="48"/>
      <c r="E137" s="49"/>
      <c r="F137" s="49"/>
      <c r="G137" s="49"/>
      <c r="H137" s="49"/>
      <c r="I137" s="49"/>
    </row>
    <row r="138" spans="3:9" ht="12.75">
      <c r="C138" s="48"/>
      <c r="D138" s="48"/>
      <c r="E138" s="49"/>
      <c r="F138" s="49"/>
      <c r="G138" s="49"/>
      <c r="H138" s="49"/>
      <c r="I138" s="49"/>
    </row>
    <row r="139" spans="3:9" ht="12.75">
      <c r="C139" s="48"/>
      <c r="D139" s="48"/>
      <c r="E139" s="49"/>
      <c r="F139" s="49"/>
      <c r="G139" s="49"/>
      <c r="H139" s="49"/>
      <c r="I139" s="49"/>
    </row>
    <row r="140" spans="3:9" ht="12.75">
      <c r="C140" s="48"/>
      <c r="D140" s="48"/>
      <c r="E140" s="49"/>
      <c r="F140" s="49"/>
      <c r="G140" s="49"/>
      <c r="H140" s="49"/>
      <c r="I140" s="49"/>
    </row>
    <row r="141" spans="3:9" ht="12.75">
      <c r="C141" s="48"/>
      <c r="D141" s="48"/>
      <c r="E141" s="49"/>
      <c r="F141" s="49"/>
      <c r="G141" s="49"/>
      <c r="H141" s="49"/>
      <c r="I141" s="49"/>
    </row>
    <row r="142" spans="3:9" ht="12.75">
      <c r="C142" s="48"/>
      <c r="D142" s="48"/>
      <c r="E142" s="49"/>
      <c r="F142" s="49"/>
      <c r="G142" s="49"/>
      <c r="H142" s="49"/>
      <c r="I142" s="49"/>
    </row>
    <row r="143" spans="3:9" ht="12.75">
      <c r="C143" s="48"/>
      <c r="D143" s="48"/>
      <c r="E143" s="49"/>
      <c r="F143" s="49"/>
      <c r="G143" s="49"/>
      <c r="H143" s="49"/>
      <c r="I143" s="49"/>
    </row>
    <row r="144" spans="3:9" ht="12.75">
      <c r="C144" s="48"/>
      <c r="D144" s="48"/>
      <c r="E144" s="49"/>
      <c r="F144" s="49"/>
      <c r="G144" s="49"/>
      <c r="H144" s="49"/>
      <c r="I144" s="49"/>
    </row>
    <row r="145" spans="3:9" ht="12.75">
      <c r="C145" s="48"/>
      <c r="D145" s="48"/>
      <c r="E145" s="49"/>
      <c r="F145" s="49"/>
      <c r="G145" s="49"/>
      <c r="H145" s="49"/>
      <c r="I145" s="49"/>
    </row>
    <row r="146" spans="4:9" ht="12.75">
      <c r="D146" s="48"/>
      <c r="E146" s="49"/>
      <c r="F146" s="49"/>
      <c r="G146" s="49"/>
      <c r="H146" s="49"/>
      <c r="I146" s="49"/>
    </row>
    <row r="147" spans="4:9" ht="12.75">
      <c r="D147" s="48"/>
      <c r="E147" s="49"/>
      <c r="F147" s="49"/>
      <c r="G147" s="49"/>
      <c r="H147" s="49"/>
      <c r="I147" s="49"/>
    </row>
    <row r="148" spans="4:9" ht="12.75">
      <c r="D148" s="48"/>
      <c r="E148" s="49"/>
      <c r="F148" s="49"/>
      <c r="G148" s="49"/>
      <c r="H148" s="49"/>
      <c r="I148" s="49"/>
    </row>
  </sheetData>
  <sheetProtection password="80A0" sheet="1" selectLockedCells="1"/>
  <mergeCells count="25">
    <mergeCell ref="C30:N31"/>
    <mergeCell ref="J16:K16"/>
    <mergeCell ref="C24:N25"/>
    <mergeCell ref="Q23:R23"/>
    <mergeCell ref="G17:I17"/>
    <mergeCell ref="J17:K17"/>
    <mergeCell ref="J20:K20"/>
    <mergeCell ref="C16:D16"/>
    <mergeCell ref="C17:D17"/>
    <mergeCell ref="C8:D8"/>
    <mergeCell ref="C5:D5"/>
    <mergeCell ref="J5:M5"/>
    <mergeCell ref="J10:K10"/>
    <mergeCell ref="C15:D15"/>
    <mergeCell ref="C26:N26"/>
    <mergeCell ref="C35:N35"/>
    <mergeCell ref="C34:N34"/>
    <mergeCell ref="C36:N36"/>
    <mergeCell ref="C3:N3"/>
    <mergeCell ref="C6:H6"/>
    <mergeCell ref="I6:N6"/>
    <mergeCell ref="C33:N33"/>
    <mergeCell ref="C20:E20"/>
    <mergeCell ref="J8:K8"/>
    <mergeCell ref="J14:K14"/>
  </mergeCells>
  <dataValidations count="1">
    <dataValidation type="date" allowBlank="1" showInputMessage="1" showErrorMessage="1" sqref="M8 M10">
      <formula1>1</formula1>
      <formula2>54789</formula2>
    </dataValidation>
  </dataValidations>
  <printOptions/>
  <pageMargins left="0.61" right="0.29" top="0.51" bottom="0.54" header="0.36" footer="0.38"/>
  <pageSetup horizontalDpi="600" verticalDpi="600" orientation="portrait" paperSize="9" scale="90" r:id="rId2"/>
  <headerFooter alignWithMargins="0">
    <oddFooter>&amp;L&amp;6&amp;Z&amp;F</oddFooter>
  </headerFooter>
  <drawing r:id="rId1"/>
</worksheet>
</file>

<file path=xl/worksheets/sheet2.xml><?xml version="1.0" encoding="utf-8"?>
<worksheet xmlns="http://schemas.openxmlformats.org/spreadsheetml/2006/main" xmlns:r="http://schemas.openxmlformats.org/officeDocument/2006/relationships">
  <sheetPr codeName="Tabelle2">
    <pageSetUpPr fitToPage="1"/>
  </sheetPr>
  <dimension ref="A1:P125"/>
  <sheetViews>
    <sheetView zoomScalePageLayoutView="0" workbookViewId="0" topLeftCell="A1">
      <selection activeCell="D27" sqref="D27"/>
    </sheetView>
  </sheetViews>
  <sheetFormatPr defaultColWidth="11.421875" defaultRowHeight="12.75"/>
  <cols>
    <col min="1" max="1" width="18.140625" style="1" customWidth="1"/>
    <col min="2" max="2" width="9.57421875" style="1" customWidth="1"/>
    <col min="3" max="3" width="9.28125" style="1" customWidth="1"/>
    <col min="4" max="16384" width="11.421875" style="1" customWidth="1"/>
  </cols>
  <sheetData>
    <row r="1" spans="3:16" ht="12.75">
      <c r="C1" s="2"/>
      <c r="D1" s="3"/>
      <c r="E1" s="4"/>
      <c r="F1" s="5"/>
      <c r="G1" s="6"/>
      <c r="H1" s="6"/>
      <c r="I1" s="6"/>
      <c r="J1" s="6"/>
      <c r="K1" s="6"/>
      <c r="L1" s="6"/>
      <c r="M1" s="6"/>
      <c r="N1" s="6"/>
      <c r="O1" s="6"/>
      <c r="P1" s="6"/>
    </row>
    <row r="2" spans="6:16" ht="12.75">
      <c r="F2" s="7" t="s">
        <v>6</v>
      </c>
      <c r="G2" s="8">
        <v>0</v>
      </c>
      <c r="H2" s="9">
        <v>100</v>
      </c>
      <c r="I2" s="9">
        <v>200</v>
      </c>
      <c r="J2" s="9">
        <v>300</v>
      </c>
      <c r="K2" s="9">
        <v>400</v>
      </c>
      <c r="L2" s="9">
        <v>500</v>
      </c>
      <c r="M2" s="9">
        <v>600</v>
      </c>
      <c r="N2" s="9">
        <v>700</v>
      </c>
      <c r="O2" s="9">
        <v>800</v>
      </c>
      <c r="P2" s="9">
        <v>900</v>
      </c>
    </row>
    <row r="3" spans="6:16" ht="12.75">
      <c r="F3" s="5" t="s">
        <v>7</v>
      </c>
      <c r="G3" s="6"/>
      <c r="H3" s="6"/>
      <c r="I3" s="6"/>
      <c r="J3" s="6"/>
      <c r="K3" s="6"/>
      <c r="L3" s="6"/>
      <c r="M3" s="6"/>
      <c r="N3" s="6"/>
      <c r="O3" s="6"/>
      <c r="P3" s="6"/>
    </row>
    <row r="4" spans="6:16" ht="12.75">
      <c r="F4" s="10">
        <v>0</v>
      </c>
      <c r="G4" s="6">
        <v>3</v>
      </c>
      <c r="H4" s="6">
        <v>3.03</v>
      </c>
      <c r="I4" s="6">
        <v>3.06</v>
      </c>
      <c r="J4" s="6">
        <v>3.09</v>
      </c>
      <c r="K4" s="6">
        <v>3.12</v>
      </c>
      <c r="L4" s="6">
        <v>3.15</v>
      </c>
      <c r="M4" s="6">
        <v>3.18</v>
      </c>
      <c r="N4" s="6">
        <v>3.21</v>
      </c>
      <c r="O4" s="6">
        <v>3.24</v>
      </c>
      <c r="P4" s="6">
        <v>3.27</v>
      </c>
    </row>
    <row r="5" spans="3:16" ht="12.75">
      <c r="C5" s="2"/>
      <c r="D5" s="3"/>
      <c r="F5" s="10">
        <v>1</v>
      </c>
      <c r="G5" s="6">
        <v>3.3</v>
      </c>
      <c r="H5" s="6">
        <v>3.33</v>
      </c>
      <c r="I5" s="6">
        <v>3.36</v>
      </c>
      <c r="J5" s="6">
        <v>3.39</v>
      </c>
      <c r="K5" s="6">
        <v>3.42</v>
      </c>
      <c r="L5" s="6">
        <v>3.45</v>
      </c>
      <c r="M5" s="6">
        <v>3.48</v>
      </c>
      <c r="N5" s="6">
        <v>3.51</v>
      </c>
      <c r="O5" s="6">
        <v>3.54</v>
      </c>
      <c r="P5" s="6">
        <v>3.57</v>
      </c>
    </row>
    <row r="6" spans="1:16" ht="12.75">
      <c r="A6" s="11" t="s">
        <v>12</v>
      </c>
      <c r="B6" s="12"/>
      <c r="C6" s="13"/>
      <c r="F6" s="10">
        <v>2</v>
      </c>
      <c r="G6" s="6">
        <v>3.6</v>
      </c>
      <c r="H6" s="6">
        <v>3.63</v>
      </c>
      <c r="I6" s="6">
        <v>3.66</v>
      </c>
      <c r="J6" s="6">
        <v>3.69</v>
      </c>
      <c r="K6" s="6">
        <v>3.72</v>
      </c>
      <c r="L6" s="6">
        <v>3.75</v>
      </c>
      <c r="M6" s="6">
        <v>3.78</v>
      </c>
      <c r="N6" s="6">
        <v>3.81</v>
      </c>
      <c r="O6" s="6">
        <v>3.84</v>
      </c>
      <c r="P6" s="6">
        <v>3.87</v>
      </c>
    </row>
    <row r="7" spans="1:16" ht="12.75">
      <c r="A7" s="14" t="s">
        <v>13</v>
      </c>
      <c r="B7" s="15" t="s">
        <v>14</v>
      </c>
      <c r="C7" s="16" t="s">
        <v>15</v>
      </c>
      <c r="F7" s="10">
        <v>3</v>
      </c>
      <c r="G7" s="6">
        <v>3.9</v>
      </c>
      <c r="H7" s="6">
        <v>3.93</v>
      </c>
      <c r="I7" s="6">
        <v>3.96</v>
      </c>
      <c r="J7" s="6">
        <v>3.99</v>
      </c>
      <c r="K7" s="6">
        <v>4.02</v>
      </c>
      <c r="L7" s="6">
        <v>4.05</v>
      </c>
      <c r="M7" s="6">
        <v>4.08</v>
      </c>
      <c r="N7" s="6">
        <v>4.11</v>
      </c>
      <c r="O7" s="6">
        <v>4.14</v>
      </c>
      <c r="P7" s="6">
        <v>4.17</v>
      </c>
    </row>
    <row r="8" spans="1:16" ht="18">
      <c r="A8" s="17">
        <f>Tabelle1!F14</f>
        <v>0</v>
      </c>
      <c r="B8" s="18">
        <f>ROUNDDOWN(A8,-3)/1000</f>
        <v>0</v>
      </c>
      <c r="C8" s="18">
        <f>ROUNDDOWN(A8-(ROUNDDOWN(B8*1000,-3)),-2)</f>
        <v>0</v>
      </c>
      <c r="D8" s="3"/>
      <c r="F8" s="10">
        <v>4</v>
      </c>
      <c r="G8" s="6">
        <v>4.2</v>
      </c>
      <c r="H8" s="6">
        <v>4.23</v>
      </c>
      <c r="I8" s="6">
        <v>4.26</v>
      </c>
      <c r="J8" s="6">
        <v>4.29</v>
      </c>
      <c r="K8" s="6">
        <v>4.32</v>
      </c>
      <c r="L8" s="6">
        <v>4.35</v>
      </c>
      <c r="M8" s="6">
        <v>4.38</v>
      </c>
      <c r="N8" s="6">
        <v>4.41</v>
      </c>
      <c r="O8" s="6">
        <v>4.44</v>
      </c>
      <c r="P8" s="6">
        <v>4.47</v>
      </c>
    </row>
    <row r="9" spans="4:16" ht="12.75">
      <c r="D9" s="3"/>
      <c r="F9" s="10">
        <v>5</v>
      </c>
      <c r="G9" s="6">
        <v>4.5</v>
      </c>
      <c r="H9" s="6">
        <v>4.53</v>
      </c>
      <c r="I9" s="6">
        <v>4.56</v>
      </c>
      <c r="J9" s="6">
        <v>4.59</v>
      </c>
      <c r="K9" s="6">
        <v>4.62</v>
      </c>
      <c r="L9" s="6">
        <v>4.65</v>
      </c>
      <c r="M9" s="6">
        <v>4.68</v>
      </c>
      <c r="N9" s="6">
        <v>4.71</v>
      </c>
      <c r="O9" s="6">
        <v>4.74</v>
      </c>
      <c r="P9" s="6">
        <v>4.77</v>
      </c>
    </row>
    <row r="10" spans="6:16" ht="12.75">
      <c r="F10" s="10">
        <v>6</v>
      </c>
      <c r="G10" s="6">
        <v>4.8</v>
      </c>
      <c r="H10" s="6">
        <v>4.83</v>
      </c>
      <c r="I10" s="6">
        <v>4.86</v>
      </c>
      <c r="J10" s="6">
        <v>4.89</v>
      </c>
      <c r="K10" s="6">
        <v>4.92</v>
      </c>
      <c r="L10" s="6">
        <v>4.95</v>
      </c>
      <c r="M10" s="6">
        <v>4.98</v>
      </c>
      <c r="N10" s="6">
        <v>5.01</v>
      </c>
      <c r="O10" s="6">
        <v>5.04</v>
      </c>
      <c r="P10" s="6">
        <v>5.07</v>
      </c>
    </row>
    <row r="11" spans="6:16" ht="12.75">
      <c r="F11" s="10">
        <v>7</v>
      </c>
      <c r="G11" s="6">
        <v>5.1</v>
      </c>
      <c r="H11" s="6">
        <v>5.13</v>
      </c>
      <c r="I11" s="6">
        <v>5.16</v>
      </c>
      <c r="J11" s="6">
        <v>5.19</v>
      </c>
      <c r="K11" s="6">
        <v>5.22</v>
      </c>
      <c r="L11" s="6">
        <v>5.25</v>
      </c>
      <c r="M11" s="6">
        <v>5.28</v>
      </c>
      <c r="N11" s="6">
        <v>5.31</v>
      </c>
      <c r="O11" s="6">
        <v>5.34</v>
      </c>
      <c r="P11" s="6">
        <v>5.37</v>
      </c>
    </row>
    <row r="12" spans="6:16" ht="12.75">
      <c r="F12" s="10">
        <v>8</v>
      </c>
      <c r="G12" s="6">
        <v>5.4</v>
      </c>
      <c r="H12" s="6">
        <v>5.43</v>
      </c>
      <c r="I12" s="6">
        <v>5.46</v>
      </c>
      <c r="J12" s="6">
        <v>5.49</v>
      </c>
      <c r="K12" s="6">
        <v>5.52</v>
      </c>
      <c r="L12" s="6">
        <v>5.55</v>
      </c>
      <c r="M12" s="6">
        <v>5.58</v>
      </c>
      <c r="N12" s="6">
        <v>5.61</v>
      </c>
      <c r="O12" s="6">
        <v>5.64</v>
      </c>
      <c r="P12" s="6">
        <v>5.67</v>
      </c>
    </row>
    <row r="13" spans="2:16" ht="12.75">
      <c r="B13" s="19">
        <v>1000</v>
      </c>
      <c r="C13" s="20">
        <v>100</v>
      </c>
      <c r="F13" s="10">
        <v>9</v>
      </c>
      <c r="G13" s="6">
        <v>5.7</v>
      </c>
      <c r="H13" s="6">
        <v>5.73</v>
      </c>
      <c r="I13" s="6">
        <v>5.76</v>
      </c>
      <c r="J13" s="6">
        <v>5.79</v>
      </c>
      <c r="K13" s="6">
        <v>5.82</v>
      </c>
      <c r="L13" s="6">
        <v>5.85</v>
      </c>
      <c r="M13" s="6">
        <v>5.88</v>
      </c>
      <c r="N13" s="6">
        <v>5.91</v>
      </c>
      <c r="O13" s="6">
        <v>5.94</v>
      </c>
      <c r="P13" s="6">
        <v>5.97</v>
      </c>
    </row>
    <row r="14" spans="1:16" ht="19.5">
      <c r="A14" s="21" t="s">
        <v>8</v>
      </c>
      <c r="B14" s="22">
        <f>B8</f>
        <v>0</v>
      </c>
      <c r="C14" s="23">
        <f>C8</f>
        <v>0</v>
      </c>
      <c r="D14" s="24">
        <v>0</v>
      </c>
      <c r="F14" s="10">
        <v>10</v>
      </c>
      <c r="G14" s="6">
        <v>6</v>
      </c>
      <c r="H14" s="6">
        <v>6.03</v>
      </c>
      <c r="I14" s="6">
        <v>6.06</v>
      </c>
      <c r="J14" s="6">
        <v>6.09</v>
      </c>
      <c r="K14" s="6">
        <v>6.12</v>
      </c>
      <c r="L14" s="6">
        <v>6.15</v>
      </c>
      <c r="M14" s="6">
        <v>6.18</v>
      </c>
      <c r="N14" s="6">
        <v>6.21</v>
      </c>
      <c r="O14" s="6">
        <v>6.24</v>
      </c>
      <c r="P14" s="6">
        <v>6.27</v>
      </c>
    </row>
    <row r="15" spans="4:16" ht="12.75">
      <c r="D15" s="25">
        <v>100</v>
      </c>
      <c r="E15" s="1" t="s">
        <v>9</v>
      </c>
      <c r="F15" s="10">
        <v>11</v>
      </c>
      <c r="G15" s="6">
        <v>6.3</v>
      </c>
      <c r="H15" s="6">
        <v>6.33</v>
      </c>
      <c r="I15" s="6">
        <v>6.36</v>
      </c>
      <c r="J15" s="6">
        <v>6.39</v>
      </c>
      <c r="K15" s="6">
        <v>6.42</v>
      </c>
      <c r="L15" s="6">
        <v>6.45</v>
      </c>
      <c r="M15" s="6">
        <v>6.48</v>
      </c>
      <c r="N15" s="6">
        <v>6.51</v>
      </c>
      <c r="O15" s="6">
        <v>6.54</v>
      </c>
      <c r="P15" s="6">
        <v>6.57</v>
      </c>
    </row>
    <row r="16" spans="1:16" ht="12.75">
      <c r="A16" s="26"/>
      <c r="B16" s="27"/>
      <c r="C16" s="27"/>
      <c r="D16" s="25">
        <v>200</v>
      </c>
      <c r="F16" s="10">
        <v>12</v>
      </c>
      <c r="G16" s="6">
        <v>6.6</v>
      </c>
      <c r="H16" s="6">
        <v>6.63</v>
      </c>
      <c r="I16" s="6">
        <v>6.66</v>
      </c>
      <c r="J16" s="6">
        <v>6.69</v>
      </c>
      <c r="K16" s="6">
        <v>6.72</v>
      </c>
      <c r="L16" s="6">
        <v>6.75</v>
      </c>
      <c r="M16" s="6">
        <v>6.78</v>
      </c>
      <c r="N16" s="6">
        <v>6.81</v>
      </c>
      <c r="O16" s="6">
        <v>6.84</v>
      </c>
      <c r="P16" s="6">
        <v>6.87</v>
      </c>
    </row>
    <row r="17" spans="1:16" ht="12.75">
      <c r="A17" s="28"/>
      <c r="B17" s="27"/>
      <c r="C17" s="27"/>
      <c r="D17" s="25">
        <v>300</v>
      </c>
      <c r="F17" s="10">
        <v>13</v>
      </c>
      <c r="G17" s="6">
        <v>6.9</v>
      </c>
      <c r="H17" s="6">
        <v>6.93</v>
      </c>
      <c r="I17" s="6">
        <v>6.96</v>
      </c>
      <c r="J17" s="6">
        <v>6.99</v>
      </c>
      <c r="K17" s="6">
        <v>7.02</v>
      </c>
      <c r="L17" s="6">
        <v>7.05</v>
      </c>
      <c r="M17" s="6">
        <v>7.08</v>
      </c>
      <c r="N17" s="6">
        <v>7.11</v>
      </c>
      <c r="O17" s="6">
        <v>7.14</v>
      </c>
      <c r="P17" s="6">
        <v>7.17</v>
      </c>
    </row>
    <row r="18" spans="1:16" ht="12.75">
      <c r="A18" s="29"/>
      <c r="B18" s="30"/>
      <c r="D18" s="25">
        <v>400</v>
      </c>
      <c r="F18" s="10">
        <v>14</v>
      </c>
      <c r="G18" s="6">
        <v>7.2</v>
      </c>
      <c r="H18" s="6">
        <v>7.23</v>
      </c>
      <c r="I18" s="6">
        <v>7.26</v>
      </c>
      <c r="J18" s="6">
        <v>7.29</v>
      </c>
      <c r="K18" s="6">
        <v>7.32</v>
      </c>
      <c r="L18" s="6">
        <v>7.35</v>
      </c>
      <c r="M18" s="6">
        <v>7.38</v>
      </c>
      <c r="N18" s="6">
        <v>7.41</v>
      </c>
      <c r="O18" s="6">
        <v>7.44</v>
      </c>
      <c r="P18" s="6">
        <v>7.47</v>
      </c>
    </row>
    <row r="19" spans="1:16" ht="12.75">
      <c r="A19" s="31"/>
      <c r="D19" s="25">
        <v>500</v>
      </c>
      <c r="F19" s="10">
        <v>15</v>
      </c>
      <c r="G19" s="6">
        <v>7.5</v>
      </c>
      <c r="H19" s="6">
        <v>7.53</v>
      </c>
      <c r="I19" s="6">
        <v>7.56</v>
      </c>
      <c r="J19" s="6">
        <v>7.59</v>
      </c>
      <c r="K19" s="6">
        <v>7.62</v>
      </c>
      <c r="L19" s="6">
        <v>7.65</v>
      </c>
      <c r="M19" s="6">
        <v>7.68</v>
      </c>
      <c r="N19" s="6">
        <v>7.71</v>
      </c>
      <c r="O19" s="6">
        <v>7.74</v>
      </c>
      <c r="P19" s="6">
        <v>7.77</v>
      </c>
    </row>
    <row r="20" spans="1:16" ht="12.75">
      <c r="A20" s="31"/>
      <c r="D20" s="25">
        <v>600</v>
      </c>
      <c r="F20" s="10">
        <v>16</v>
      </c>
      <c r="G20" s="6">
        <v>7.8</v>
      </c>
      <c r="H20" s="6">
        <v>7.83</v>
      </c>
      <c r="I20" s="6">
        <v>7.86</v>
      </c>
      <c r="J20" s="6">
        <v>7.89</v>
      </c>
      <c r="K20" s="6">
        <v>7.92</v>
      </c>
      <c r="L20" s="6">
        <v>7.95</v>
      </c>
      <c r="M20" s="6">
        <v>7.98</v>
      </c>
      <c r="N20" s="6">
        <v>8.01</v>
      </c>
      <c r="O20" s="6">
        <v>8.04</v>
      </c>
      <c r="P20" s="6">
        <v>8.07</v>
      </c>
    </row>
    <row r="21" spans="1:16" ht="12.75">
      <c r="A21" s="32"/>
      <c r="D21" s="25">
        <v>700</v>
      </c>
      <c r="F21" s="10">
        <v>17</v>
      </c>
      <c r="G21" s="6">
        <v>8.1</v>
      </c>
      <c r="H21" s="6">
        <v>8.13</v>
      </c>
      <c r="I21" s="6">
        <v>8.16</v>
      </c>
      <c r="J21" s="6">
        <v>8.19</v>
      </c>
      <c r="K21" s="6">
        <v>8.22</v>
      </c>
      <c r="L21" s="6">
        <v>8.25</v>
      </c>
      <c r="M21" s="6">
        <v>8.28</v>
      </c>
      <c r="N21" s="6">
        <v>8.31</v>
      </c>
      <c r="O21" s="6">
        <v>8.34</v>
      </c>
      <c r="P21" s="6">
        <v>8.37</v>
      </c>
    </row>
    <row r="22" spans="4:16" ht="12.75">
      <c r="D22" s="25">
        <v>800</v>
      </c>
      <c r="F22" s="10">
        <v>18</v>
      </c>
      <c r="G22" s="6">
        <v>8.4</v>
      </c>
      <c r="H22" s="6">
        <v>8.43</v>
      </c>
      <c r="I22" s="6">
        <v>8.46</v>
      </c>
      <c r="J22" s="6">
        <v>8.49</v>
      </c>
      <c r="K22" s="6">
        <v>8.52</v>
      </c>
      <c r="L22" s="6">
        <v>8.55</v>
      </c>
      <c r="M22" s="6">
        <v>8.58</v>
      </c>
      <c r="N22" s="6">
        <v>8.61</v>
      </c>
      <c r="O22" s="6">
        <v>8.64</v>
      </c>
      <c r="P22" s="6">
        <v>8.67</v>
      </c>
    </row>
    <row r="23" spans="4:16" ht="12.75">
      <c r="D23" s="33">
        <v>900</v>
      </c>
      <c r="F23" s="10">
        <v>19</v>
      </c>
      <c r="G23" s="6">
        <v>8.7</v>
      </c>
      <c r="H23" s="6">
        <v>8.73</v>
      </c>
      <c r="I23" s="6">
        <v>8.76</v>
      </c>
      <c r="J23" s="6">
        <v>8.79</v>
      </c>
      <c r="K23" s="6">
        <v>8.82</v>
      </c>
      <c r="L23" s="6">
        <v>8.85</v>
      </c>
      <c r="M23" s="6">
        <v>8.88</v>
      </c>
      <c r="N23" s="6" t="s">
        <v>10</v>
      </c>
      <c r="O23" s="6">
        <v>8.94</v>
      </c>
      <c r="P23" s="6">
        <v>8.97</v>
      </c>
    </row>
    <row r="24" spans="6:16" ht="12.75">
      <c r="F24" s="10">
        <v>20</v>
      </c>
      <c r="G24" s="6">
        <v>9</v>
      </c>
      <c r="H24" s="6">
        <v>9.03</v>
      </c>
      <c r="I24" s="6">
        <v>9.06</v>
      </c>
      <c r="J24" s="6">
        <v>9.09</v>
      </c>
      <c r="K24" s="6">
        <v>9.12</v>
      </c>
      <c r="L24" s="6">
        <v>9.15</v>
      </c>
      <c r="M24" s="6">
        <v>9.18</v>
      </c>
      <c r="N24" s="6">
        <v>9.21</v>
      </c>
      <c r="O24" s="6">
        <v>9.24</v>
      </c>
      <c r="P24" s="6">
        <v>9.27</v>
      </c>
    </row>
    <row r="25" spans="2:16" ht="12.75">
      <c r="B25" s="34" t="s">
        <v>16</v>
      </c>
      <c r="C25" s="35"/>
      <c r="D25" s="36">
        <f>VLOOKUP(B14,F4:P124,MATCH(C14,F2:P2,0))</f>
        <v>3</v>
      </c>
      <c r="F25" s="10">
        <v>21</v>
      </c>
      <c r="G25" s="6">
        <v>9.3</v>
      </c>
      <c r="H25" s="6">
        <v>9.33</v>
      </c>
      <c r="I25" s="6">
        <v>9.36</v>
      </c>
      <c r="J25" s="6">
        <v>9.39</v>
      </c>
      <c r="K25" s="6">
        <v>9.42</v>
      </c>
      <c r="L25" s="6">
        <v>9.45</v>
      </c>
      <c r="M25" s="6">
        <v>9.48</v>
      </c>
      <c r="N25" s="6">
        <v>9.51</v>
      </c>
      <c r="O25" s="6">
        <v>9.54</v>
      </c>
      <c r="P25" s="6">
        <v>9.57</v>
      </c>
    </row>
    <row r="26" spans="6:16" ht="12.75">
      <c r="F26" s="10">
        <v>22</v>
      </c>
      <c r="G26" s="6">
        <v>9.6</v>
      </c>
      <c r="H26" s="6">
        <v>9.63</v>
      </c>
      <c r="I26" s="6">
        <v>9.66</v>
      </c>
      <c r="J26" s="6">
        <v>9.69</v>
      </c>
      <c r="K26" s="6">
        <v>9.72</v>
      </c>
      <c r="L26" s="6">
        <v>9.75</v>
      </c>
      <c r="M26" s="6">
        <v>9.78</v>
      </c>
      <c r="N26" s="6">
        <v>9.81</v>
      </c>
      <c r="O26" s="6">
        <v>9.84</v>
      </c>
      <c r="P26" s="6">
        <v>9.87</v>
      </c>
    </row>
    <row r="27" spans="2:16" ht="12.75">
      <c r="B27" s="1" t="s">
        <v>17</v>
      </c>
      <c r="D27" s="37">
        <f>D25/100</f>
        <v>0.03</v>
      </c>
      <c r="F27" s="10">
        <v>23</v>
      </c>
      <c r="G27" s="6">
        <v>9.9</v>
      </c>
      <c r="H27" s="6">
        <v>9.93</v>
      </c>
      <c r="I27" s="6">
        <v>9.96</v>
      </c>
      <c r="J27" s="6">
        <v>9.99</v>
      </c>
      <c r="K27" s="6">
        <v>10.02</v>
      </c>
      <c r="L27" s="6">
        <v>10.05</v>
      </c>
      <c r="M27" s="6">
        <v>10.08</v>
      </c>
      <c r="N27" s="6">
        <v>10.11</v>
      </c>
      <c r="O27" s="6">
        <v>10.14</v>
      </c>
      <c r="P27" s="6">
        <v>10.17</v>
      </c>
    </row>
    <row r="28" spans="6:16" ht="12.75">
      <c r="F28" s="10">
        <v>24</v>
      </c>
      <c r="G28" s="6">
        <v>10.2</v>
      </c>
      <c r="H28" s="6">
        <v>10.23</v>
      </c>
      <c r="I28" s="6">
        <v>10.26</v>
      </c>
      <c r="J28" s="6">
        <v>10.29</v>
      </c>
      <c r="K28" s="6">
        <v>10.32</v>
      </c>
      <c r="L28" s="6">
        <v>10.35</v>
      </c>
      <c r="M28" s="6">
        <v>10.38</v>
      </c>
      <c r="N28" s="6">
        <v>10.41</v>
      </c>
      <c r="O28" s="6">
        <v>10.44</v>
      </c>
      <c r="P28" s="6">
        <v>10.47</v>
      </c>
    </row>
    <row r="29" spans="6:16" ht="12.75">
      <c r="F29" s="10">
        <v>25</v>
      </c>
      <c r="G29" s="6">
        <v>10.5</v>
      </c>
      <c r="H29" s="6">
        <v>10.53</v>
      </c>
      <c r="I29" s="6">
        <v>10.56</v>
      </c>
      <c r="J29" s="6">
        <v>10.59</v>
      </c>
      <c r="K29" s="6">
        <v>10.62</v>
      </c>
      <c r="L29" s="6">
        <v>10.65</v>
      </c>
      <c r="M29" s="6">
        <v>10.68</v>
      </c>
      <c r="N29" s="6">
        <v>10.71</v>
      </c>
      <c r="O29" s="6">
        <v>10.74</v>
      </c>
      <c r="P29" s="6">
        <v>10.77</v>
      </c>
    </row>
    <row r="30" spans="6:16" ht="12.75">
      <c r="F30" s="10">
        <v>26</v>
      </c>
      <c r="G30" s="6">
        <v>10.8</v>
      </c>
      <c r="H30" s="6">
        <v>10.83</v>
      </c>
      <c r="I30" s="6">
        <v>10.86</v>
      </c>
      <c r="J30" s="6">
        <v>10.89</v>
      </c>
      <c r="K30" s="6">
        <v>10.92</v>
      </c>
      <c r="L30" s="6">
        <v>10.95</v>
      </c>
      <c r="M30" s="6">
        <v>10.98</v>
      </c>
      <c r="N30" s="6">
        <v>11.01</v>
      </c>
      <c r="O30" s="6">
        <v>11.04</v>
      </c>
      <c r="P30" s="6">
        <v>11.07</v>
      </c>
    </row>
    <row r="31" spans="6:16" ht="12.75">
      <c r="F31" s="10">
        <v>27</v>
      </c>
      <c r="G31" s="6">
        <v>11.1</v>
      </c>
      <c r="H31" s="6">
        <v>11.13</v>
      </c>
      <c r="I31" s="6">
        <v>11.16</v>
      </c>
      <c r="J31" s="6">
        <v>11.19</v>
      </c>
      <c r="K31" s="6">
        <v>11.22</v>
      </c>
      <c r="L31" s="6">
        <v>11.25</v>
      </c>
      <c r="M31" s="6">
        <v>11.28</v>
      </c>
      <c r="N31" s="6">
        <v>11.31</v>
      </c>
      <c r="O31" s="6">
        <v>11.34</v>
      </c>
      <c r="P31" s="6">
        <v>11.37</v>
      </c>
    </row>
    <row r="32" spans="6:16" ht="12.75">
      <c r="F32" s="10">
        <v>28</v>
      </c>
      <c r="G32" s="6">
        <v>11.4</v>
      </c>
      <c r="H32" s="6">
        <v>11.43</v>
      </c>
      <c r="I32" s="6">
        <v>11.46</v>
      </c>
      <c r="J32" s="6">
        <v>11.49</v>
      </c>
      <c r="K32" s="6">
        <v>11.52</v>
      </c>
      <c r="L32" s="6">
        <v>11.55</v>
      </c>
      <c r="M32" s="6">
        <v>11.58</v>
      </c>
      <c r="N32" s="6">
        <v>11.61</v>
      </c>
      <c r="O32" s="6">
        <v>11.64</v>
      </c>
      <c r="P32" s="6">
        <v>11.67</v>
      </c>
    </row>
    <row r="33" spans="6:16" ht="12.75">
      <c r="F33" s="10">
        <v>29</v>
      </c>
      <c r="G33" s="6">
        <v>11.7</v>
      </c>
      <c r="H33" s="6">
        <v>11.73</v>
      </c>
      <c r="I33" s="6">
        <v>11.76</v>
      </c>
      <c r="J33" s="6">
        <v>11.79</v>
      </c>
      <c r="K33" s="6">
        <v>11.82</v>
      </c>
      <c r="L33" s="6">
        <v>11.85</v>
      </c>
      <c r="M33" s="6">
        <v>11.88</v>
      </c>
      <c r="N33" s="6">
        <v>11.91</v>
      </c>
      <c r="O33" s="6">
        <v>11.94</v>
      </c>
      <c r="P33" s="6">
        <v>11.97</v>
      </c>
    </row>
    <row r="34" spans="6:16" ht="12.75">
      <c r="F34" s="10">
        <v>30</v>
      </c>
      <c r="G34" s="6">
        <v>12</v>
      </c>
      <c r="H34" s="6">
        <v>12.02</v>
      </c>
      <c r="I34" s="6">
        <v>12.04</v>
      </c>
      <c r="J34" s="6">
        <v>12.06</v>
      </c>
      <c r="K34" s="6">
        <v>12.08</v>
      </c>
      <c r="L34" s="6">
        <v>12.1</v>
      </c>
      <c r="M34" s="6">
        <v>12.12</v>
      </c>
      <c r="N34" s="6">
        <v>12.14</v>
      </c>
      <c r="O34" s="6">
        <v>12.16</v>
      </c>
      <c r="P34" s="6">
        <v>12.18</v>
      </c>
    </row>
    <row r="35" spans="3:16" ht="12.75">
      <c r="C35" s="4"/>
      <c r="D35" s="4"/>
      <c r="E35" s="4"/>
      <c r="F35" s="10">
        <v>31</v>
      </c>
      <c r="G35" s="6">
        <v>12.2</v>
      </c>
      <c r="H35" s="6">
        <v>12.22</v>
      </c>
      <c r="I35" s="6">
        <v>12.24</v>
      </c>
      <c r="J35" s="6">
        <v>12.26</v>
      </c>
      <c r="K35" s="6">
        <v>12.28</v>
      </c>
      <c r="L35" s="6">
        <v>12.3</v>
      </c>
      <c r="M35" s="6">
        <v>12.32</v>
      </c>
      <c r="N35" s="6">
        <v>12.34</v>
      </c>
      <c r="O35" s="6">
        <v>12.36</v>
      </c>
      <c r="P35" s="6">
        <v>12.38</v>
      </c>
    </row>
    <row r="36" spans="3:16" ht="12.75">
      <c r="C36" s="4"/>
      <c r="D36" s="4"/>
      <c r="E36" s="4"/>
      <c r="F36" s="10">
        <v>32</v>
      </c>
      <c r="G36" s="6">
        <v>12.4</v>
      </c>
      <c r="H36" s="6">
        <v>12.42</v>
      </c>
      <c r="I36" s="6">
        <v>12.44</v>
      </c>
      <c r="J36" s="6">
        <v>12.46</v>
      </c>
      <c r="K36" s="6">
        <v>12.48</v>
      </c>
      <c r="L36" s="6">
        <v>12.5</v>
      </c>
      <c r="M36" s="6">
        <v>12.52</v>
      </c>
      <c r="N36" s="6">
        <v>12.54</v>
      </c>
      <c r="O36" s="6">
        <v>12.56</v>
      </c>
      <c r="P36" s="6">
        <v>12.58</v>
      </c>
    </row>
    <row r="37" spans="6:16" ht="12.75">
      <c r="F37" s="10">
        <v>33</v>
      </c>
      <c r="G37" s="6">
        <v>12.6</v>
      </c>
      <c r="H37" s="6">
        <v>12.62</v>
      </c>
      <c r="I37" s="6">
        <v>12.64</v>
      </c>
      <c r="J37" s="6">
        <v>12.66</v>
      </c>
      <c r="K37" s="6">
        <v>12.68</v>
      </c>
      <c r="L37" s="6">
        <v>12.7</v>
      </c>
      <c r="M37" s="6">
        <v>12.72</v>
      </c>
      <c r="N37" s="6">
        <v>12.74</v>
      </c>
      <c r="O37" s="6">
        <v>12.76</v>
      </c>
      <c r="P37" s="6">
        <v>12.78</v>
      </c>
    </row>
    <row r="38" spans="6:16" ht="12.75">
      <c r="F38" s="10">
        <v>34</v>
      </c>
      <c r="G38" s="6">
        <v>12.8</v>
      </c>
      <c r="H38" s="6">
        <v>12.82</v>
      </c>
      <c r="I38" s="6">
        <v>12.84</v>
      </c>
      <c r="J38" s="6">
        <v>12.86</v>
      </c>
      <c r="K38" s="6">
        <v>12.88</v>
      </c>
      <c r="L38" s="6">
        <v>12.9</v>
      </c>
      <c r="M38" s="6">
        <v>12.92</v>
      </c>
      <c r="N38" s="6">
        <v>12.94</v>
      </c>
      <c r="O38" s="6">
        <v>12.96</v>
      </c>
      <c r="P38" s="6">
        <v>12.98</v>
      </c>
    </row>
    <row r="39" spans="6:16" ht="12.75">
      <c r="F39" s="10">
        <v>35</v>
      </c>
      <c r="G39" s="6">
        <v>13</v>
      </c>
      <c r="H39" s="6">
        <v>13.02</v>
      </c>
      <c r="I39" s="6">
        <v>13.04</v>
      </c>
      <c r="J39" s="6">
        <v>13.06</v>
      </c>
      <c r="K39" s="6">
        <v>13.08</v>
      </c>
      <c r="L39" s="6">
        <v>13.1</v>
      </c>
      <c r="M39" s="6">
        <v>13.12</v>
      </c>
      <c r="N39" s="6">
        <v>13.14</v>
      </c>
      <c r="O39" s="6">
        <v>13.16</v>
      </c>
      <c r="P39" s="6">
        <v>13.18</v>
      </c>
    </row>
    <row r="40" spans="6:16" ht="12.75">
      <c r="F40" s="10">
        <v>36</v>
      </c>
      <c r="G40" s="6">
        <v>13.2</v>
      </c>
      <c r="H40" s="6">
        <v>13.22</v>
      </c>
      <c r="I40" s="6">
        <v>13.24</v>
      </c>
      <c r="J40" s="6">
        <v>13.26</v>
      </c>
      <c r="K40" s="6">
        <v>13.28</v>
      </c>
      <c r="L40" s="6">
        <v>13.3</v>
      </c>
      <c r="M40" s="6">
        <v>13.32</v>
      </c>
      <c r="N40" s="6">
        <v>13.34</v>
      </c>
      <c r="O40" s="6">
        <v>13.36</v>
      </c>
      <c r="P40" s="6">
        <v>13.38</v>
      </c>
    </row>
    <row r="41" spans="6:16" ht="12.75">
      <c r="F41" s="10">
        <v>37</v>
      </c>
      <c r="G41" s="6">
        <v>13.4</v>
      </c>
      <c r="H41" s="6">
        <v>13.42</v>
      </c>
      <c r="I41" s="6">
        <v>13.44</v>
      </c>
      <c r="J41" s="6">
        <v>13.46</v>
      </c>
      <c r="K41" s="6">
        <v>13.48</v>
      </c>
      <c r="L41" s="6">
        <v>13.5</v>
      </c>
      <c r="M41" s="6">
        <v>13.52</v>
      </c>
      <c r="N41" s="6">
        <v>13.54</v>
      </c>
      <c r="O41" s="6">
        <v>13.56</v>
      </c>
      <c r="P41" s="6">
        <v>13.58</v>
      </c>
    </row>
    <row r="42" spans="6:16" ht="12.75">
      <c r="F42" s="10">
        <v>38</v>
      </c>
      <c r="G42" s="6">
        <v>13.6</v>
      </c>
      <c r="H42" s="6">
        <v>13.62</v>
      </c>
      <c r="I42" s="6">
        <v>13.64</v>
      </c>
      <c r="J42" s="6">
        <v>13.66</v>
      </c>
      <c r="K42" s="6">
        <v>13.68</v>
      </c>
      <c r="L42" s="6">
        <v>13.7</v>
      </c>
      <c r="M42" s="6">
        <v>13.72</v>
      </c>
      <c r="N42" s="6">
        <v>13.74</v>
      </c>
      <c r="O42" s="6">
        <v>13.76</v>
      </c>
      <c r="P42" s="6">
        <v>13.78</v>
      </c>
    </row>
    <row r="43" spans="6:16" ht="12.75">
      <c r="F43" s="10">
        <v>39</v>
      </c>
      <c r="G43" s="6">
        <v>13.8</v>
      </c>
      <c r="H43" s="6">
        <v>13.82</v>
      </c>
      <c r="I43" s="6">
        <v>13.84</v>
      </c>
      <c r="J43" s="6">
        <v>13.86</v>
      </c>
      <c r="K43" s="6">
        <v>13.88</v>
      </c>
      <c r="L43" s="6">
        <v>13.9</v>
      </c>
      <c r="M43" s="6">
        <v>13.92</v>
      </c>
      <c r="N43" s="6">
        <v>13.94</v>
      </c>
      <c r="O43" s="6">
        <v>13.96</v>
      </c>
      <c r="P43" s="6">
        <v>13.98</v>
      </c>
    </row>
    <row r="44" spans="6:16" ht="12.75">
      <c r="F44" s="10">
        <v>40</v>
      </c>
      <c r="G44" s="6">
        <v>14</v>
      </c>
      <c r="H44" s="6">
        <v>14.02</v>
      </c>
      <c r="I44" s="6">
        <v>14.04</v>
      </c>
      <c r="J44" s="6">
        <v>14.06</v>
      </c>
      <c r="K44" s="6">
        <v>14.08</v>
      </c>
      <c r="L44" s="6">
        <v>14.1</v>
      </c>
      <c r="M44" s="6">
        <v>14.12</v>
      </c>
      <c r="N44" s="6">
        <v>14.14</v>
      </c>
      <c r="O44" s="6">
        <v>14.16</v>
      </c>
      <c r="P44" s="6">
        <v>14.18</v>
      </c>
    </row>
    <row r="45" spans="6:16" ht="12.75">
      <c r="F45" s="10">
        <v>41</v>
      </c>
      <c r="G45" s="6">
        <v>14.2</v>
      </c>
      <c r="H45" s="6">
        <v>14.22</v>
      </c>
      <c r="I45" s="6">
        <v>14.24</v>
      </c>
      <c r="J45" s="6">
        <v>14.26</v>
      </c>
      <c r="K45" s="6">
        <v>14.28</v>
      </c>
      <c r="L45" s="6">
        <v>14.3</v>
      </c>
      <c r="M45" s="6">
        <v>14.32</v>
      </c>
      <c r="N45" s="6">
        <v>14.34</v>
      </c>
      <c r="O45" s="6">
        <v>14.36</v>
      </c>
      <c r="P45" s="6">
        <v>14.38</v>
      </c>
    </row>
    <row r="46" spans="6:16" ht="12.75">
      <c r="F46" s="10">
        <v>42</v>
      </c>
      <c r="G46" s="6">
        <v>14.4</v>
      </c>
      <c r="H46" s="6">
        <v>14.42</v>
      </c>
      <c r="I46" s="6">
        <v>14.44</v>
      </c>
      <c r="J46" s="6">
        <v>14.46</v>
      </c>
      <c r="K46" s="6">
        <v>14.48</v>
      </c>
      <c r="L46" s="6">
        <v>14.5</v>
      </c>
      <c r="M46" s="6">
        <v>14.52</v>
      </c>
      <c r="N46" s="6">
        <v>14.54</v>
      </c>
      <c r="O46" s="6">
        <v>14.56</v>
      </c>
      <c r="P46" s="6">
        <v>14.58</v>
      </c>
    </row>
    <row r="47" spans="6:16" ht="12.75">
      <c r="F47" s="10">
        <v>43</v>
      </c>
      <c r="G47" s="6">
        <v>14.6</v>
      </c>
      <c r="H47" s="6">
        <v>14.62</v>
      </c>
      <c r="I47" s="6">
        <v>14.64</v>
      </c>
      <c r="J47" s="6">
        <v>14.66</v>
      </c>
      <c r="K47" s="6">
        <v>14.68</v>
      </c>
      <c r="L47" s="6">
        <v>14.7</v>
      </c>
      <c r="M47" s="6">
        <v>14.72</v>
      </c>
      <c r="N47" s="6">
        <v>14.74</v>
      </c>
      <c r="O47" s="6">
        <v>14.76</v>
      </c>
      <c r="P47" s="6">
        <v>14.78</v>
      </c>
    </row>
    <row r="48" spans="6:16" ht="12.75">
      <c r="F48" s="10">
        <v>44</v>
      </c>
      <c r="G48" s="6">
        <v>14.8</v>
      </c>
      <c r="H48" s="6">
        <v>14.82</v>
      </c>
      <c r="I48" s="6">
        <v>14.84</v>
      </c>
      <c r="J48" s="6">
        <v>14.86</v>
      </c>
      <c r="K48" s="6">
        <v>14.88</v>
      </c>
      <c r="L48" s="6">
        <v>14.9</v>
      </c>
      <c r="M48" s="6">
        <v>14.92</v>
      </c>
      <c r="N48" s="6">
        <v>14.94</v>
      </c>
      <c r="O48" s="6">
        <v>14.96</v>
      </c>
      <c r="P48" s="6">
        <v>14.98</v>
      </c>
    </row>
    <row r="49" spans="6:16" ht="12.75">
      <c r="F49" s="10">
        <v>45</v>
      </c>
      <c r="G49" s="6">
        <v>15</v>
      </c>
      <c r="H49" s="6">
        <v>15.02</v>
      </c>
      <c r="I49" s="6">
        <v>15.04</v>
      </c>
      <c r="J49" s="6">
        <v>15.06</v>
      </c>
      <c r="K49" s="6">
        <v>15.08</v>
      </c>
      <c r="L49" s="6">
        <v>15.1</v>
      </c>
      <c r="M49" s="6">
        <v>15.12</v>
      </c>
      <c r="N49" s="6">
        <v>15.14</v>
      </c>
      <c r="O49" s="6">
        <v>15.16</v>
      </c>
      <c r="P49" s="6">
        <v>15.18</v>
      </c>
    </row>
    <row r="50" spans="6:16" ht="12.75">
      <c r="F50" s="10">
        <v>46</v>
      </c>
      <c r="G50" s="6">
        <v>15.2</v>
      </c>
      <c r="H50" s="6">
        <v>15.22</v>
      </c>
      <c r="I50" s="6">
        <v>15.24</v>
      </c>
      <c r="J50" s="6">
        <v>15.26</v>
      </c>
      <c r="K50" s="6">
        <v>15.28</v>
      </c>
      <c r="L50" s="6">
        <v>15.3</v>
      </c>
      <c r="M50" s="6">
        <v>15.32</v>
      </c>
      <c r="N50" s="6">
        <v>15.34</v>
      </c>
      <c r="O50" s="6">
        <v>15.36</v>
      </c>
      <c r="P50" s="6">
        <v>15.38</v>
      </c>
    </row>
    <row r="51" spans="6:16" ht="12.75">
      <c r="F51" s="10">
        <v>47</v>
      </c>
      <c r="G51" s="6">
        <v>15.4</v>
      </c>
      <c r="H51" s="6">
        <v>15.42</v>
      </c>
      <c r="I51" s="6">
        <v>15.44</v>
      </c>
      <c r="J51" s="6">
        <v>15.46</v>
      </c>
      <c r="K51" s="6">
        <v>15.48</v>
      </c>
      <c r="L51" s="6">
        <v>15.5</v>
      </c>
      <c r="M51" s="6">
        <v>15.52</v>
      </c>
      <c r="N51" s="6">
        <v>15.54</v>
      </c>
      <c r="O51" s="6">
        <v>15.56</v>
      </c>
      <c r="P51" s="6">
        <v>15.58</v>
      </c>
    </row>
    <row r="52" spans="6:16" ht="12.75">
      <c r="F52" s="10">
        <v>48</v>
      </c>
      <c r="G52" s="6">
        <v>15.6</v>
      </c>
      <c r="H52" s="6">
        <v>15.62</v>
      </c>
      <c r="I52" s="6">
        <v>15.64</v>
      </c>
      <c r="J52" s="6">
        <v>15.66</v>
      </c>
      <c r="K52" s="6">
        <v>15.68</v>
      </c>
      <c r="L52" s="6">
        <v>15.7</v>
      </c>
      <c r="M52" s="6">
        <v>15.72</v>
      </c>
      <c r="N52" s="6">
        <v>15.74</v>
      </c>
      <c r="O52" s="6">
        <v>15.76</v>
      </c>
      <c r="P52" s="6">
        <v>15.78</v>
      </c>
    </row>
    <row r="53" spans="6:16" ht="12.75">
      <c r="F53" s="10">
        <v>49</v>
      </c>
      <c r="G53" s="6">
        <v>15.8</v>
      </c>
      <c r="H53" s="6">
        <v>15.82</v>
      </c>
      <c r="I53" s="6">
        <v>15.84</v>
      </c>
      <c r="J53" s="6">
        <v>15.86</v>
      </c>
      <c r="K53" s="6">
        <v>15.88</v>
      </c>
      <c r="L53" s="6">
        <v>15.9</v>
      </c>
      <c r="M53" s="6">
        <v>15.92</v>
      </c>
      <c r="N53" s="6">
        <v>15.94</v>
      </c>
      <c r="O53" s="6">
        <v>15.96</v>
      </c>
      <c r="P53" s="6">
        <v>15.98</v>
      </c>
    </row>
    <row r="54" spans="6:16" ht="12.75">
      <c r="F54" s="10">
        <v>50</v>
      </c>
      <c r="G54" s="6">
        <v>16</v>
      </c>
      <c r="H54" s="6">
        <v>16.02</v>
      </c>
      <c r="I54" s="6">
        <v>16.04</v>
      </c>
      <c r="J54" s="6">
        <v>16.06</v>
      </c>
      <c r="K54" s="6">
        <v>16.08</v>
      </c>
      <c r="L54" s="6">
        <v>16.1</v>
      </c>
      <c r="M54" s="6">
        <v>16.12</v>
      </c>
      <c r="N54" s="6">
        <v>16.14</v>
      </c>
      <c r="O54" s="6">
        <v>16.16</v>
      </c>
      <c r="P54" s="6">
        <v>16.18</v>
      </c>
    </row>
    <row r="55" spans="6:16" ht="12.75">
      <c r="F55" s="10">
        <v>51</v>
      </c>
      <c r="G55" s="6">
        <v>16.2</v>
      </c>
      <c r="H55" s="6">
        <v>16.22</v>
      </c>
      <c r="I55" s="6">
        <v>16.24</v>
      </c>
      <c r="J55" s="6">
        <v>16.26</v>
      </c>
      <c r="K55" s="6">
        <v>16.28</v>
      </c>
      <c r="L55" s="6">
        <v>16.3</v>
      </c>
      <c r="M55" s="6">
        <v>16.32</v>
      </c>
      <c r="N55" s="6">
        <v>16.34</v>
      </c>
      <c r="O55" s="6">
        <v>16.36</v>
      </c>
      <c r="P55" s="6">
        <v>16.38</v>
      </c>
    </row>
    <row r="56" spans="6:16" ht="12.75">
      <c r="F56" s="10">
        <v>52</v>
      </c>
      <c r="G56" s="6">
        <v>16.4</v>
      </c>
      <c r="H56" s="6">
        <v>16.42</v>
      </c>
      <c r="I56" s="6">
        <v>16.44</v>
      </c>
      <c r="J56" s="6">
        <v>16.46</v>
      </c>
      <c r="K56" s="6">
        <v>16.48</v>
      </c>
      <c r="L56" s="6">
        <v>16.5</v>
      </c>
      <c r="M56" s="6">
        <v>16.52</v>
      </c>
      <c r="N56" s="6">
        <v>16.54</v>
      </c>
      <c r="O56" s="6">
        <v>16.56</v>
      </c>
      <c r="P56" s="6">
        <v>16.58</v>
      </c>
    </row>
    <row r="57" spans="6:16" ht="12.75">
      <c r="F57" s="10">
        <v>53</v>
      </c>
      <c r="G57" s="6">
        <v>16.6</v>
      </c>
      <c r="H57" s="6">
        <v>16.62</v>
      </c>
      <c r="I57" s="6">
        <v>16.64</v>
      </c>
      <c r="J57" s="6">
        <v>16.66</v>
      </c>
      <c r="K57" s="6">
        <v>16.68</v>
      </c>
      <c r="L57" s="6">
        <v>16.7</v>
      </c>
      <c r="M57" s="6">
        <v>16.72</v>
      </c>
      <c r="N57" s="6">
        <v>16.74</v>
      </c>
      <c r="O57" s="6">
        <v>16.76</v>
      </c>
      <c r="P57" s="6">
        <v>16.78</v>
      </c>
    </row>
    <row r="58" spans="6:16" ht="12.75">
      <c r="F58" s="10">
        <v>54</v>
      </c>
      <c r="G58" s="6">
        <v>16.8</v>
      </c>
      <c r="H58" s="6">
        <v>16.82</v>
      </c>
      <c r="I58" s="6">
        <v>16.84</v>
      </c>
      <c r="J58" s="6">
        <v>16.86</v>
      </c>
      <c r="K58" s="6">
        <v>16.88</v>
      </c>
      <c r="L58" s="6">
        <v>16.9</v>
      </c>
      <c r="M58" s="6">
        <v>16.92</v>
      </c>
      <c r="N58" s="6">
        <v>16.94</v>
      </c>
      <c r="O58" s="6">
        <v>16.96</v>
      </c>
      <c r="P58" s="6">
        <v>16.98</v>
      </c>
    </row>
    <row r="59" spans="6:16" ht="12.75">
      <c r="F59" s="10">
        <v>55</v>
      </c>
      <c r="G59" s="6">
        <v>17</v>
      </c>
      <c r="H59" s="6">
        <v>17.02</v>
      </c>
      <c r="I59" s="6">
        <v>17.04</v>
      </c>
      <c r="J59" s="6">
        <v>17.06</v>
      </c>
      <c r="K59" s="6">
        <v>17.08</v>
      </c>
      <c r="L59" s="6">
        <v>17.1</v>
      </c>
      <c r="M59" s="6">
        <v>17.12</v>
      </c>
      <c r="N59" s="6">
        <v>17.14</v>
      </c>
      <c r="O59" s="6">
        <v>17.16</v>
      </c>
      <c r="P59" s="6">
        <v>17.18</v>
      </c>
    </row>
    <row r="60" spans="6:16" ht="12.75">
      <c r="F60" s="10">
        <v>56</v>
      </c>
      <c r="G60" s="6">
        <v>17.2</v>
      </c>
      <c r="H60" s="6">
        <v>17.22</v>
      </c>
      <c r="I60" s="6">
        <v>17.24</v>
      </c>
      <c r="J60" s="6">
        <v>17.26</v>
      </c>
      <c r="K60" s="6">
        <v>17.28</v>
      </c>
      <c r="L60" s="6">
        <v>17.3</v>
      </c>
      <c r="M60" s="6">
        <v>17.32</v>
      </c>
      <c r="N60" s="6">
        <v>17.34</v>
      </c>
      <c r="O60" s="6">
        <v>17.36</v>
      </c>
      <c r="P60" s="6">
        <v>17.38</v>
      </c>
    </row>
    <row r="61" spans="6:16" ht="12.75">
      <c r="F61" s="10">
        <v>57</v>
      </c>
      <c r="G61" s="6">
        <v>17.4</v>
      </c>
      <c r="H61" s="6">
        <v>17.42</v>
      </c>
      <c r="I61" s="6">
        <v>17.44</v>
      </c>
      <c r="J61" s="6">
        <v>17.46</v>
      </c>
      <c r="K61" s="6">
        <v>17.48</v>
      </c>
      <c r="L61" s="6">
        <v>17.5</v>
      </c>
      <c r="M61" s="6">
        <v>17.52</v>
      </c>
      <c r="N61" s="6">
        <v>17.54</v>
      </c>
      <c r="O61" s="6">
        <v>17.56</v>
      </c>
      <c r="P61" s="6">
        <v>17.58</v>
      </c>
    </row>
    <row r="62" spans="6:16" ht="12.75">
      <c r="F62" s="10">
        <v>58</v>
      </c>
      <c r="G62" s="6">
        <v>17.6</v>
      </c>
      <c r="H62" s="6">
        <v>17.62</v>
      </c>
      <c r="I62" s="6">
        <v>17.64</v>
      </c>
      <c r="J62" s="6">
        <v>17.66</v>
      </c>
      <c r="K62" s="6">
        <v>17.68</v>
      </c>
      <c r="L62" s="6">
        <v>17.7</v>
      </c>
      <c r="M62" s="6">
        <v>17.72</v>
      </c>
      <c r="N62" s="6">
        <v>17.74</v>
      </c>
      <c r="O62" s="6">
        <v>17.76</v>
      </c>
      <c r="P62" s="6">
        <v>17.78</v>
      </c>
    </row>
    <row r="63" spans="6:16" ht="12.75">
      <c r="F63" s="10">
        <v>59</v>
      </c>
      <c r="G63" s="6">
        <v>17.8</v>
      </c>
      <c r="H63" s="6">
        <v>17.82</v>
      </c>
      <c r="I63" s="6">
        <v>17.84</v>
      </c>
      <c r="J63" s="6">
        <v>17.86</v>
      </c>
      <c r="K63" s="6">
        <v>17.88</v>
      </c>
      <c r="L63" s="6">
        <v>17.9</v>
      </c>
      <c r="M63" s="6">
        <v>17.92</v>
      </c>
      <c r="N63" s="6">
        <v>17.94</v>
      </c>
      <c r="O63" s="6">
        <v>17.96</v>
      </c>
      <c r="P63" s="6">
        <v>17.98</v>
      </c>
    </row>
    <row r="64" spans="6:16" ht="12.75">
      <c r="F64" s="10">
        <v>60</v>
      </c>
      <c r="G64" s="6">
        <v>18</v>
      </c>
      <c r="H64" s="6">
        <v>18.02</v>
      </c>
      <c r="I64" s="6">
        <v>18.04</v>
      </c>
      <c r="J64" s="6">
        <v>18.06</v>
      </c>
      <c r="K64" s="6">
        <v>18.08</v>
      </c>
      <c r="L64" s="6">
        <v>18.1</v>
      </c>
      <c r="M64" s="6">
        <v>18.12</v>
      </c>
      <c r="N64" s="6">
        <v>18.14</v>
      </c>
      <c r="O64" s="6">
        <v>18.16</v>
      </c>
      <c r="P64" s="6">
        <v>18.18</v>
      </c>
    </row>
    <row r="65" spans="6:16" ht="12.75">
      <c r="F65" s="10">
        <v>61</v>
      </c>
      <c r="G65" s="6">
        <v>18.2</v>
      </c>
      <c r="H65" s="6">
        <v>18.22</v>
      </c>
      <c r="I65" s="6">
        <v>18.24</v>
      </c>
      <c r="J65" s="6">
        <v>18.26</v>
      </c>
      <c r="K65" s="6">
        <v>18.28</v>
      </c>
      <c r="L65" s="6">
        <v>18.3</v>
      </c>
      <c r="M65" s="6">
        <v>18.32</v>
      </c>
      <c r="N65" s="6">
        <v>18.34</v>
      </c>
      <c r="O65" s="6">
        <v>18.36</v>
      </c>
      <c r="P65" s="6">
        <v>18.38</v>
      </c>
    </row>
    <row r="66" spans="6:16" ht="12.75">
      <c r="F66" s="10">
        <v>62</v>
      </c>
      <c r="G66" s="6">
        <v>18.4</v>
      </c>
      <c r="H66" s="6">
        <v>18.42</v>
      </c>
      <c r="I66" s="6">
        <v>18.44</v>
      </c>
      <c r="J66" s="6">
        <v>18.46</v>
      </c>
      <c r="K66" s="6">
        <v>18.48</v>
      </c>
      <c r="L66" s="6">
        <v>18.5</v>
      </c>
      <c r="M66" s="6">
        <v>18.52</v>
      </c>
      <c r="N66" s="6">
        <v>18.54</v>
      </c>
      <c r="O66" s="6">
        <v>18.56</v>
      </c>
      <c r="P66" s="6">
        <v>18.58</v>
      </c>
    </row>
    <row r="67" spans="5:16" ht="12.75">
      <c r="E67" s="4"/>
      <c r="F67" s="10">
        <v>63</v>
      </c>
      <c r="G67" s="6">
        <v>18.6</v>
      </c>
      <c r="H67" s="6">
        <v>18.62</v>
      </c>
      <c r="I67" s="6">
        <v>18.64</v>
      </c>
      <c r="J67" s="6">
        <v>18.66</v>
      </c>
      <c r="K67" s="6">
        <v>18.68</v>
      </c>
      <c r="L67" s="6">
        <v>18.7</v>
      </c>
      <c r="M67" s="6">
        <v>18.72</v>
      </c>
      <c r="N67" s="6">
        <v>18.74</v>
      </c>
      <c r="O67" s="6">
        <v>18.76</v>
      </c>
      <c r="P67" s="6">
        <v>18.78</v>
      </c>
    </row>
    <row r="68" spans="3:16" ht="12.75">
      <c r="C68" s="2"/>
      <c r="D68" s="3"/>
      <c r="E68" s="4"/>
      <c r="F68" s="10">
        <v>64</v>
      </c>
      <c r="G68" s="6">
        <v>18.8</v>
      </c>
      <c r="H68" s="6">
        <v>18.82</v>
      </c>
      <c r="I68" s="6">
        <v>18.84</v>
      </c>
      <c r="J68" s="6">
        <v>18.86</v>
      </c>
      <c r="K68" s="6">
        <v>18.88</v>
      </c>
      <c r="L68" s="6">
        <v>18.9</v>
      </c>
      <c r="M68" s="6">
        <v>18.92</v>
      </c>
      <c r="N68" s="6">
        <v>18.94</v>
      </c>
      <c r="O68" s="6">
        <v>18.96</v>
      </c>
      <c r="P68" s="6">
        <v>18.98</v>
      </c>
    </row>
    <row r="69" spans="3:16" ht="12.75">
      <c r="C69" s="2"/>
      <c r="D69" s="3"/>
      <c r="E69" s="4"/>
      <c r="F69" s="10">
        <v>65</v>
      </c>
      <c r="G69" s="6">
        <v>19</v>
      </c>
      <c r="H69" s="6">
        <v>19.02</v>
      </c>
      <c r="I69" s="6">
        <v>19.04</v>
      </c>
      <c r="J69" s="6">
        <v>19.06</v>
      </c>
      <c r="K69" s="6">
        <v>19.08</v>
      </c>
      <c r="L69" s="6">
        <v>19.1</v>
      </c>
      <c r="M69" s="6">
        <v>19.12</v>
      </c>
      <c r="N69" s="6">
        <v>19.14</v>
      </c>
      <c r="O69" s="6">
        <v>19.16</v>
      </c>
      <c r="P69" s="6">
        <v>19.18</v>
      </c>
    </row>
    <row r="70" spans="3:16" ht="12.75">
      <c r="C70" s="2"/>
      <c r="D70" s="3"/>
      <c r="E70" s="4"/>
      <c r="F70" s="10">
        <v>66</v>
      </c>
      <c r="G70" s="6">
        <v>19.2</v>
      </c>
      <c r="H70" s="6">
        <v>19.22</v>
      </c>
      <c r="I70" s="6">
        <v>19.24</v>
      </c>
      <c r="J70" s="6">
        <v>19.26</v>
      </c>
      <c r="K70" s="6">
        <v>19.28</v>
      </c>
      <c r="L70" s="6">
        <v>19.3</v>
      </c>
      <c r="M70" s="6">
        <v>19.32</v>
      </c>
      <c r="N70" s="6">
        <v>19.34</v>
      </c>
      <c r="O70" s="6">
        <v>19.36</v>
      </c>
      <c r="P70" s="6">
        <v>19.38</v>
      </c>
    </row>
    <row r="71" spans="3:16" ht="12.75">
      <c r="C71" s="2"/>
      <c r="D71" s="3"/>
      <c r="E71" s="4"/>
      <c r="F71" s="10">
        <v>67</v>
      </c>
      <c r="G71" s="6">
        <v>19.4</v>
      </c>
      <c r="H71" s="6">
        <v>19.42</v>
      </c>
      <c r="I71" s="6">
        <v>19.44</v>
      </c>
      <c r="J71" s="6">
        <v>19.46</v>
      </c>
      <c r="K71" s="6">
        <v>19.48</v>
      </c>
      <c r="L71" s="6">
        <v>19.5</v>
      </c>
      <c r="M71" s="6">
        <v>19.52</v>
      </c>
      <c r="N71" s="6">
        <v>19.54</v>
      </c>
      <c r="O71" s="6">
        <v>19.56</v>
      </c>
      <c r="P71" s="6">
        <v>19.58</v>
      </c>
    </row>
    <row r="72" spans="3:16" ht="12.75">
      <c r="C72" s="2"/>
      <c r="D72" s="3"/>
      <c r="E72" s="4"/>
      <c r="F72" s="10">
        <v>68</v>
      </c>
      <c r="G72" s="6">
        <v>19.6</v>
      </c>
      <c r="H72" s="6">
        <v>19.62</v>
      </c>
      <c r="I72" s="6">
        <v>19.64</v>
      </c>
      <c r="J72" s="6">
        <v>19.66</v>
      </c>
      <c r="K72" s="6">
        <v>19.68</v>
      </c>
      <c r="L72" s="6">
        <v>19.7</v>
      </c>
      <c r="M72" s="6">
        <v>19.72</v>
      </c>
      <c r="N72" s="6">
        <v>19.74</v>
      </c>
      <c r="O72" s="6">
        <v>19.76</v>
      </c>
      <c r="P72" s="6">
        <v>19.78</v>
      </c>
    </row>
    <row r="73" spans="3:16" ht="12.75">
      <c r="C73" s="2"/>
      <c r="D73" s="3"/>
      <c r="E73" s="4"/>
      <c r="F73" s="10">
        <v>69</v>
      </c>
      <c r="G73" s="6">
        <v>19.8</v>
      </c>
      <c r="H73" s="6">
        <v>19.82</v>
      </c>
      <c r="I73" s="6">
        <v>19.84</v>
      </c>
      <c r="J73" s="6">
        <v>19.86</v>
      </c>
      <c r="K73" s="6">
        <v>19.88</v>
      </c>
      <c r="L73" s="38" t="s">
        <v>11</v>
      </c>
      <c r="M73" s="6">
        <v>19.92</v>
      </c>
      <c r="N73" s="6">
        <v>19.94</v>
      </c>
      <c r="O73" s="6">
        <v>19.96</v>
      </c>
      <c r="P73" s="6">
        <v>19.98</v>
      </c>
    </row>
    <row r="74" spans="3:16" ht="12.75">
      <c r="C74" s="2"/>
      <c r="D74" s="3"/>
      <c r="E74" s="4"/>
      <c r="F74" s="10">
        <v>70</v>
      </c>
      <c r="G74" s="6">
        <v>20</v>
      </c>
      <c r="H74" s="6">
        <v>20.01</v>
      </c>
      <c r="I74" s="6">
        <v>20.02</v>
      </c>
      <c r="J74" s="6">
        <v>20.03</v>
      </c>
      <c r="K74" s="6">
        <v>20.04</v>
      </c>
      <c r="L74" s="6">
        <v>20.05</v>
      </c>
      <c r="M74" s="6">
        <v>20.06</v>
      </c>
      <c r="N74" s="6">
        <v>20.07</v>
      </c>
      <c r="O74" s="6">
        <v>20.08</v>
      </c>
      <c r="P74" s="6">
        <v>20.09</v>
      </c>
    </row>
    <row r="75" spans="3:16" ht="12.75">
      <c r="C75" s="2"/>
      <c r="D75" s="3"/>
      <c r="E75" s="4"/>
      <c r="F75" s="10">
        <v>71</v>
      </c>
      <c r="G75" s="6">
        <v>20.1</v>
      </c>
      <c r="H75" s="6">
        <v>20.11</v>
      </c>
      <c r="I75" s="6">
        <v>20.12</v>
      </c>
      <c r="J75" s="6">
        <v>20.13</v>
      </c>
      <c r="K75" s="6">
        <v>20.14</v>
      </c>
      <c r="L75" s="6">
        <v>20.15</v>
      </c>
      <c r="M75" s="6">
        <v>20.16</v>
      </c>
      <c r="N75" s="6">
        <v>20.17</v>
      </c>
      <c r="O75" s="6">
        <v>20.18</v>
      </c>
      <c r="P75" s="6">
        <v>20.19</v>
      </c>
    </row>
    <row r="76" spans="3:16" ht="12.75">
      <c r="C76" s="2"/>
      <c r="D76" s="3"/>
      <c r="E76" s="4"/>
      <c r="F76" s="10">
        <v>72</v>
      </c>
      <c r="G76" s="6">
        <v>20.2</v>
      </c>
      <c r="H76" s="6">
        <v>20.21</v>
      </c>
      <c r="I76" s="6">
        <v>20.22</v>
      </c>
      <c r="J76" s="6">
        <v>20.23</v>
      </c>
      <c r="K76" s="6">
        <v>20.24</v>
      </c>
      <c r="L76" s="6">
        <v>20.25</v>
      </c>
      <c r="M76" s="6">
        <v>20.26</v>
      </c>
      <c r="N76" s="6">
        <v>20.27</v>
      </c>
      <c r="O76" s="6">
        <v>20.28</v>
      </c>
      <c r="P76" s="6">
        <v>20.29</v>
      </c>
    </row>
    <row r="77" spans="3:16" ht="12.75">
      <c r="C77" s="2"/>
      <c r="D77" s="3"/>
      <c r="E77" s="4"/>
      <c r="F77" s="10">
        <v>73</v>
      </c>
      <c r="G77" s="6">
        <v>20.3</v>
      </c>
      <c r="H77" s="6">
        <v>20.31</v>
      </c>
      <c r="I77" s="6">
        <v>20.32</v>
      </c>
      <c r="J77" s="6">
        <v>20.33</v>
      </c>
      <c r="K77" s="6">
        <v>20.34</v>
      </c>
      <c r="L77" s="6">
        <v>20.35</v>
      </c>
      <c r="M77" s="6">
        <v>20.36</v>
      </c>
      <c r="N77" s="6">
        <v>20.37</v>
      </c>
      <c r="O77" s="6">
        <v>20.38</v>
      </c>
      <c r="P77" s="6">
        <v>20.39</v>
      </c>
    </row>
    <row r="78" spans="3:16" ht="12.75">
      <c r="C78" s="2"/>
      <c r="D78" s="3"/>
      <c r="E78" s="4"/>
      <c r="F78" s="10">
        <v>74</v>
      </c>
      <c r="G78" s="6">
        <v>20.4</v>
      </c>
      <c r="H78" s="6">
        <v>20.41</v>
      </c>
      <c r="I78" s="6">
        <v>20.42</v>
      </c>
      <c r="J78" s="6">
        <v>20.43</v>
      </c>
      <c r="K78" s="6">
        <v>20.44</v>
      </c>
      <c r="L78" s="6">
        <v>20.45</v>
      </c>
      <c r="M78" s="6">
        <v>20.46</v>
      </c>
      <c r="N78" s="6">
        <v>20.47</v>
      </c>
      <c r="O78" s="6">
        <v>20.48</v>
      </c>
      <c r="P78" s="6">
        <v>20.49</v>
      </c>
    </row>
    <row r="79" spans="3:16" ht="12.75">
      <c r="C79" s="2"/>
      <c r="D79" s="3"/>
      <c r="E79" s="4"/>
      <c r="F79" s="10">
        <v>75</v>
      </c>
      <c r="G79" s="6">
        <v>20.5</v>
      </c>
      <c r="H79" s="6">
        <v>20.51</v>
      </c>
      <c r="I79" s="6">
        <v>20.52</v>
      </c>
      <c r="J79" s="6">
        <v>20.53</v>
      </c>
      <c r="K79" s="6">
        <v>20.54</v>
      </c>
      <c r="L79" s="6">
        <v>20.55</v>
      </c>
      <c r="M79" s="6">
        <v>20.56</v>
      </c>
      <c r="N79" s="6">
        <v>20.57</v>
      </c>
      <c r="O79" s="6">
        <v>20.58</v>
      </c>
      <c r="P79" s="6">
        <v>20.59</v>
      </c>
    </row>
    <row r="80" spans="3:16" ht="12.75">
      <c r="C80" s="2"/>
      <c r="D80" s="3"/>
      <c r="E80" s="4"/>
      <c r="F80" s="10">
        <v>76</v>
      </c>
      <c r="G80" s="6">
        <v>20.6</v>
      </c>
      <c r="H80" s="6">
        <v>20.61</v>
      </c>
      <c r="I80" s="6">
        <v>20.62</v>
      </c>
      <c r="J80" s="6">
        <v>20.63</v>
      </c>
      <c r="K80" s="6">
        <v>20.64</v>
      </c>
      <c r="L80" s="6">
        <v>20.65</v>
      </c>
      <c r="M80" s="6">
        <v>20.66</v>
      </c>
      <c r="N80" s="6">
        <v>20.67</v>
      </c>
      <c r="O80" s="6">
        <v>20.68</v>
      </c>
      <c r="P80" s="6">
        <v>20.69</v>
      </c>
    </row>
    <row r="81" spans="3:16" ht="12.75">
      <c r="C81" s="2"/>
      <c r="D81" s="3"/>
      <c r="E81" s="4"/>
      <c r="F81" s="10">
        <v>77</v>
      </c>
      <c r="G81" s="6">
        <v>20.7</v>
      </c>
      <c r="H81" s="6">
        <v>20.71</v>
      </c>
      <c r="I81" s="6">
        <v>20.72</v>
      </c>
      <c r="J81" s="6">
        <v>20.73</v>
      </c>
      <c r="K81" s="6">
        <v>20.74</v>
      </c>
      <c r="L81" s="6">
        <v>20.75</v>
      </c>
      <c r="M81" s="6">
        <v>20.76</v>
      </c>
      <c r="N81" s="6">
        <v>20.77</v>
      </c>
      <c r="O81" s="6">
        <v>20.78</v>
      </c>
      <c r="P81" s="6">
        <v>20.79</v>
      </c>
    </row>
    <row r="82" spans="3:16" ht="12.75">
      <c r="C82" s="2"/>
      <c r="D82" s="3"/>
      <c r="E82" s="4"/>
      <c r="F82" s="10">
        <v>78</v>
      </c>
      <c r="G82" s="6">
        <v>20.8</v>
      </c>
      <c r="H82" s="6">
        <v>20.81</v>
      </c>
      <c r="I82" s="6">
        <v>20.82</v>
      </c>
      <c r="J82" s="6">
        <v>20.83</v>
      </c>
      <c r="K82" s="6">
        <v>20.84</v>
      </c>
      <c r="L82" s="6">
        <v>20.85</v>
      </c>
      <c r="M82" s="6">
        <v>20.86</v>
      </c>
      <c r="N82" s="6">
        <v>20.87</v>
      </c>
      <c r="O82" s="6">
        <v>20.88</v>
      </c>
      <c r="P82" s="6">
        <v>20.89</v>
      </c>
    </row>
    <row r="83" spans="3:16" ht="12.75">
      <c r="C83" s="2"/>
      <c r="D83" s="3"/>
      <c r="E83" s="4"/>
      <c r="F83" s="10">
        <v>79</v>
      </c>
      <c r="G83" s="6">
        <v>20.9</v>
      </c>
      <c r="H83" s="6">
        <v>20.91</v>
      </c>
      <c r="I83" s="6">
        <v>20.92</v>
      </c>
      <c r="J83" s="6">
        <v>20.93</v>
      </c>
      <c r="K83" s="6">
        <v>20.94</v>
      </c>
      <c r="L83" s="6">
        <v>20.95</v>
      </c>
      <c r="M83" s="6">
        <v>20.96</v>
      </c>
      <c r="N83" s="6">
        <v>20.97</v>
      </c>
      <c r="O83" s="6">
        <v>20.98</v>
      </c>
      <c r="P83" s="6">
        <v>20.99</v>
      </c>
    </row>
    <row r="84" spans="3:16" ht="12.75">
      <c r="C84" s="2"/>
      <c r="D84" s="3"/>
      <c r="E84" s="4"/>
      <c r="F84" s="10">
        <v>80</v>
      </c>
      <c r="G84" s="6">
        <v>21</v>
      </c>
      <c r="H84" s="6">
        <v>21.01</v>
      </c>
      <c r="I84" s="6">
        <v>21.02</v>
      </c>
      <c r="J84" s="6">
        <v>21.03</v>
      </c>
      <c r="K84" s="6">
        <v>21.04</v>
      </c>
      <c r="L84" s="6">
        <v>21.05</v>
      </c>
      <c r="M84" s="6">
        <v>21.06</v>
      </c>
      <c r="N84" s="6">
        <v>21.07</v>
      </c>
      <c r="O84" s="6">
        <v>21.08</v>
      </c>
      <c r="P84" s="6">
        <v>21.09</v>
      </c>
    </row>
    <row r="85" spans="3:16" ht="12.75">
      <c r="C85" s="2"/>
      <c r="D85" s="3"/>
      <c r="E85" s="4"/>
      <c r="F85" s="10">
        <v>81</v>
      </c>
      <c r="G85" s="6">
        <v>21.1</v>
      </c>
      <c r="H85" s="6">
        <v>21.11</v>
      </c>
      <c r="I85" s="6">
        <v>21.12</v>
      </c>
      <c r="J85" s="6">
        <v>21.13</v>
      </c>
      <c r="K85" s="6">
        <v>21.14</v>
      </c>
      <c r="L85" s="6">
        <v>21.15</v>
      </c>
      <c r="M85" s="6">
        <v>21.16</v>
      </c>
      <c r="N85" s="6">
        <v>21.17</v>
      </c>
      <c r="O85" s="6">
        <v>21.18</v>
      </c>
      <c r="P85" s="6">
        <v>21.19</v>
      </c>
    </row>
    <row r="86" spans="3:16" ht="12.75">
      <c r="C86" s="2"/>
      <c r="D86" s="3"/>
      <c r="E86" s="4"/>
      <c r="F86" s="10">
        <v>82</v>
      </c>
      <c r="G86" s="6">
        <v>21.2</v>
      </c>
      <c r="H86" s="6">
        <v>21.21</v>
      </c>
      <c r="I86" s="6">
        <v>21.22</v>
      </c>
      <c r="J86" s="6">
        <v>21.23</v>
      </c>
      <c r="K86" s="6">
        <v>21.24</v>
      </c>
      <c r="L86" s="6">
        <v>21.25</v>
      </c>
      <c r="M86" s="6">
        <v>21.26</v>
      </c>
      <c r="N86" s="6">
        <v>21.27</v>
      </c>
      <c r="O86" s="6">
        <v>21.28</v>
      </c>
      <c r="P86" s="6">
        <v>21.29</v>
      </c>
    </row>
    <row r="87" spans="3:16" ht="12.75">
      <c r="C87" s="2"/>
      <c r="D87" s="3"/>
      <c r="E87" s="4"/>
      <c r="F87" s="10">
        <v>83</v>
      </c>
      <c r="G87" s="6">
        <v>21.3</v>
      </c>
      <c r="H87" s="6">
        <v>21.31</v>
      </c>
      <c r="I87" s="6">
        <v>21.32</v>
      </c>
      <c r="J87" s="6">
        <v>21.33</v>
      </c>
      <c r="K87" s="6">
        <v>21.34</v>
      </c>
      <c r="L87" s="6">
        <v>21.35</v>
      </c>
      <c r="M87" s="6">
        <v>21.36</v>
      </c>
      <c r="N87" s="6">
        <v>21.37</v>
      </c>
      <c r="O87" s="6">
        <v>21.38</v>
      </c>
      <c r="P87" s="6">
        <v>21.39</v>
      </c>
    </row>
    <row r="88" spans="3:16" ht="12.75">
      <c r="C88" s="2"/>
      <c r="D88" s="3"/>
      <c r="E88" s="4"/>
      <c r="F88" s="10">
        <v>84</v>
      </c>
      <c r="G88" s="6">
        <v>21.4</v>
      </c>
      <c r="H88" s="6">
        <v>21.41</v>
      </c>
      <c r="I88" s="6">
        <v>21.42</v>
      </c>
      <c r="J88" s="6">
        <v>21.43</v>
      </c>
      <c r="K88" s="6">
        <v>21.44</v>
      </c>
      <c r="L88" s="6">
        <v>21.45</v>
      </c>
      <c r="M88" s="6">
        <v>21.46</v>
      </c>
      <c r="N88" s="6">
        <v>21.47</v>
      </c>
      <c r="O88" s="6">
        <v>21.48</v>
      </c>
      <c r="P88" s="6">
        <v>21.49</v>
      </c>
    </row>
    <row r="89" spans="3:16" ht="12.75">
      <c r="C89" s="2"/>
      <c r="D89" s="3"/>
      <c r="E89" s="4"/>
      <c r="F89" s="10">
        <v>85</v>
      </c>
      <c r="G89" s="6">
        <v>21.5</v>
      </c>
      <c r="H89" s="6">
        <v>21.51</v>
      </c>
      <c r="I89" s="6">
        <v>21.52</v>
      </c>
      <c r="J89" s="6">
        <v>21.53</v>
      </c>
      <c r="K89" s="6">
        <v>21.54</v>
      </c>
      <c r="L89" s="6">
        <v>21.55</v>
      </c>
      <c r="M89" s="6">
        <v>21.56</v>
      </c>
      <c r="N89" s="6">
        <v>21.57</v>
      </c>
      <c r="O89" s="6">
        <v>21.58</v>
      </c>
      <c r="P89" s="6">
        <v>21.59</v>
      </c>
    </row>
    <row r="90" spans="3:16" ht="12.75">
      <c r="C90" s="2"/>
      <c r="D90" s="3"/>
      <c r="E90" s="4"/>
      <c r="F90" s="10">
        <v>86</v>
      </c>
      <c r="G90" s="6">
        <v>21.6</v>
      </c>
      <c r="H90" s="6">
        <v>21.61</v>
      </c>
      <c r="I90" s="6">
        <v>21.62</v>
      </c>
      <c r="J90" s="6">
        <v>21.63</v>
      </c>
      <c r="K90" s="6">
        <v>21.64</v>
      </c>
      <c r="L90" s="6">
        <v>21.65</v>
      </c>
      <c r="M90" s="6">
        <v>21.66</v>
      </c>
      <c r="N90" s="6">
        <v>21.67</v>
      </c>
      <c r="O90" s="6">
        <v>21.68</v>
      </c>
      <c r="P90" s="6">
        <v>21.69</v>
      </c>
    </row>
    <row r="91" spans="3:16" ht="12.75">
      <c r="C91" s="2"/>
      <c r="D91" s="3"/>
      <c r="E91" s="4"/>
      <c r="F91" s="10">
        <v>87</v>
      </c>
      <c r="G91" s="6">
        <v>21.7</v>
      </c>
      <c r="H91" s="6">
        <v>21.71</v>
      </c>
      <c r="I91" s="6">
        <v>21.72</v>
      </c>
      <c r="J91" s="6">
        <v>21.73</v>
      </c>
      <c r="K91" s="6">
        <v>21.74</v>
      </c>
      <c r="L91" s="6">
        <v>21.75</v>
      </c>
      <c r="M91" s="6">
        <v>21.76</v>
      </c>
      <c r="N91" s="6">
        <v>21.77</v>
      </c>
      <c r="O91" s="6">
        <v>21.78</v>
      </c>
      <c r="P91" s="6">
        <v>21.79</v>
      </c>
    </row>
    <row r="92" spans="3:16" ht="12.75">
      <c r="C92" s="2"/>
      <c r="D92" s="3"/>
      <c r="E92" s="4"/>
      <c r="F92" s="10">
        <v>88</v>
      </c>
      <c r="G92" s="6">
        <v>21.8</v>
      </c>
      <c r="H92" s="6">
        <v>21.81</v>
      </c>
      <c r="I92" s="6">
        <v>21.82</v>
      </c>
      <c r="J92" s="6">
        <v>21.83</v>
      </c>
      <c r="K92" s="6">
        <v>21.84</v>
      </c>
      <c r="L92" s="6">
        <v>21.85</v>
      </c>
      <c r="M92" s="6">
        <v>21.86</v>
      </c>
      <c r="N92" s="6">
        <v>21.87</v>
      </c>
      <c r="O92" s="6">
        <v>21.88</v>
      </c>
      <c r="P92" s="6">
        <v>21.89</v>
      </c>
    </row>
    <row r="93" spans="3:16" ht="12.75">
      <c r="C93" s="2"/>
      <c r="D93" s="3"/>
      <c r="E93" s="4"/>
      <c r="F93" s="10">
        <v>89</v>
      </c>
      <c r="G93" s="6">
        <v>21.9</v>
      </c>
      <c r="H93" s="6">
        <v>21.91</v>
      </c>
      <c r="I93" s="6">
        <v>21.92</v>
      </c>
      <c r="J93" s="6">
        <v>21.93</v>
      </c>
      <c r="K93" s="6">
        <v>21.94</v>
      </c>
      <c r="L93" s="6">
        <v>21.95</v>
      </c>
      <c r="M93" s="6">
        <v>21.96</v>
      </c>
      <c r="N93" s="6">
        <v>21.97</v>
      </c>
      <c r="O93" s="6">
        <v>21.98</v>
      </c>
      <c r="P93" s="6">
        <v>21.99</v>
      </c>
    </row>
    <row r="94" spans="3:16" ht="12.75">
      <c r="C94" s="2"/>
      <c r="D94" s="3"/>
      <c r="E94" s="4"/>
      <c r="F94" s="10">
        <v>90</v>
      </c>
      <c r="G94" s="6">
        <v>22</v>
      </c>
      <c r="H94" s="6">
        <v>22.01</v>
      </c>
      <c r="I94" s="6">
        <v>22.02</v>
      </c>
      <c r="J94" s="6">
        <v>22.03</v>
      </c>
      <c r="K94" s="6">
        <v>22.04</v>
      </c>
      <c r="L94" s="6">
        <v>22.05</v>
      </c>
      <c r="M94" s="6">
        <v>22.06</v>
      </c>
      <c r="N94" s="6">
        <v>22.07</v>
      </c>
      <c r="O94" s="6">
        <v>22.08</v>
      </c>
      <c r="P94" s="6">
        <v>22.09</v>
      </c>
    </row>
    <row r="95" spans="3:16" ht="12.75">
      <c r="C95" s="2"/>
      <c r="D95" s="3"/>
      <c r="F95" s="10">
        <v>91</v>
      </c>
      <c r="G95" s="6">
        <v>22.1</v>
      </c>
      <c r="H95" s="6">
        <v>22.11</v>
      </c>
      <c r="I95" s="6">
        <v>22.12</v>
      </c>
      <c r="J95" s="6">
        <v>22.13</v>
      </c>
      <c r="K95" s="6">
        <v>22.14</v>
      </c>
      <c r="L95" s="6">
        <v>22.15</v>
      </c>
      <c r="M95" s="6">
        <v>22.16</v>
      </c>
      <c r="N95" s="6">
        <v>22.17</v>
      </c>
      <c r="O95" s="6">
        <v>22.18</v>
      </c>
      <c r="P95" s="6">
        <v>22.19</v>
      </c>
    </row>
    <row r="96" spans="3:16" ht="12.75">
      <c r="C96" s="2"/>
      <c r="D96" s="3"/>
      <c r="F96" s="10">
        <v>92</v>
      </c>
      <c r="G96" s="6">
        <v>22.2</v>
      </c>
      <c r="H96" s="6">
        <v>22.21</v>
      </c>
      <c r="I96" s="6">
        <v>22.22</v>
      </c>
      <c r="J96" s="6">
        <v>22.23</v>
      </c>
      <c r="K96" s="6">
        <v>22.24</v>
      </c>
      <c r="L96" s="6">
        <v>22.25</v>
      </c>
      <c r="M96" s="6">
        <v>22.26</v>
      </c>
      <c r="N96" s="6">
        <v>22.27</v>
      </c>
      <c r="O96" s="6">
        <v>22.28</v>
      </c>
      <c r="P96" s="6">
        <v>22.29</v>
      </c>
    </row>
    <row r="97" spans="3:16" ht="12.75">
      <c r="C97" s="2"/>
      <c r="D97" s="3"/>
      <c r="F97" s="10">
        <v>93</v>
      </c>
      <c r="G97" s="6">
        <v>22.3</v>
      </c>
      <c r="H97" s="6">
        <v>22.31</v>
      </c>
      <c r="I97" s="6">
        <v>22.32</v>
      </c>
      <c r="J97" s="6">
        <v>22.33</v>
      </c>
      <c r="K97" s="6">
        <v>22.34</v>
      </c>
      <c r="L97" s="6">
        <v>22.35</v>
      </c>
      <c r="M97" s="6">
        <v>22.36</v>
      </c>
      <c r="N97" s="6">
        <v>22.37</v>
      </c>
      <c r="O97" s="6">
        <v>22.38</v>
      </c>
      <c r="P97" s="6">
        <v>22.39</v>
      </c>
    </row>
    <row r="98" spans="3:16" ht="12.75">
      <c r="C98" s="2"/>
      <c r="D98" s="3"/>
      <c r="F98" s="10">
        <v>94</v>
      </c>
      <c r="G98" s="6">
        <v>22.4</v>
      </c>
      <c r="H98" s="6">
        <v>22.41</v>
      </c>
      <c r="I98" s="6">
        <v>22.42</v>
      </c>
      <c r="J98" s="6">
        <v>22.43</v>
      </c>
      <c r="K98" s="6">
        <v>22.44</v>
      </c>
      <c r="L98" s="6">
        <v>22.45</v>
      </c>
      <c r="M98" s="6">
        <v>22.46</v>
      </c>
      <c r="N98" s="6">
        <v>22.47</v>
      </c>
      <c r="O98" s="6">
        <v>22.48</v>
      </c>
      <c r="P98" s="6">
        <v>22.49</v>
      </c>
    </row>
    <row r="99" spans="3:16" ht="12.75">
      <c r="C99" s="2"/>
      <c r="D99" s="3"/>
      <c r="F99" s="10">
        <v>95</v>
      </c>
      <c r="G99" s="6">
        <v>22.5</v>
      </c>
      <c r="H99" s="6">
        <v>22.51</v>
      </c>
      <c r="I99" s="6">
        <v>22.52</v>
      </c>
      <c r="J99" s="6">
        <v>22.53</v>
      </c>
      <c r="K99" s="6">
        <v>22.54</v>
      </c>
      <c r="L99" s="6">
        <v>22.55</v>
      </c>
      <c r="M99" s="6">
        <v>22.56</v>
      </c>
      <c r="N99" s="6">
        <v>22.57</v>
      </c>
      <c r="O99" s="6">
        <v>22.58</v>
      </c>
      <c r="P99" s="6">
        <v>22.59</v>
      </c>
    </row>
    <row r="100" spans="3:16" ht="12.75">
      <c r="C100" s="2"/>
      <c r="D100" s="3"/>
      <c r="F100" s="10">
        <v>96</v>
      </c>
      <c r="G100" s="6">
        <v>22.6</v>
      </c>
      <c r="H100" s="6">
        <v>22.61</v>
      </c>
      <c r="I100" s="6">
        <v>22.62</v>
      </c>
      <c r="J100" s="6">
        <v>22.63</v>
      </c>
      <c r="K100" s="6">
        <v>22.64</v>
      </c>
      <c r="L100" s="6">
        <v>22.65</v>
      </c>
      <c r="M100" s="6">
        <v>22.66</v>
      </c>
      <c r="N100" s="6">
        <v>22.67</v>
      </c>
      <c r="O100" s="6">
        <v>22.68</v>
      </c>
      <c r="P100" s="6">
        <v>22.69</v>
      </c>
    </row>
    <row r="101" spans="3:16" ht="12.75">
      <c r="C101" s="2"/>
      <c r="D101" s="3"/>
      <c r="F101" s="10">
        <v>97</v>
      </c>
      <c r="G101" s="6">
        <v>22.7</v>
      </c>
      <c r="H101" s="6">
        <v>22.71</v>
      </c>
      <c r="I101" s="6">
        <v>22.72</v>
      </c>
      <c r="J101" s="6">
        <v>22.73</v>
      </c>
      <c r="K101" s="6">
        <v>22.74</v>
      </c>
      <c r="L101" s="6">
        <v>22.75</v>
      </c>
      <c r="M101" s="6">
        <v>22.76</v>
      </c>
      <c r="N101" s="6">
        <v>22.77</v>
      </c>
      <c r="O101" s="6">
        <v>22.78</v>
      </c>
      <c r="P101" s="6">
        <v>22.79</v>
      </c>
    </row>
    <row r="102" spans="3:16" ht="12.75">
      <c r="C102" s="2"/>
      <c r="D102" s="3"/>
      <c r="F102" s="10">
        <v>98</v>
      </c>
      <c r="G102" s="6">
        <v>22.8</v>
      </c>
      <c r="H102" s="6">
        <v>22.81</v>
      </c>
      <c r="I102" s="6">
        <v>22.82</v>
      </c>
      <c r="J102" s="6">
        <v>22.83</v>
      </c>
      <c r="K102" s="6">
        <v>22.84</v>
      </c>
      <c r="L102" s="6">
        <v>22.85</v>
      </c>
      <c r="M102" s="6">
        <v>22.86</v>
      </c>
      <c r="N102" s="6">
        <v>22.87</v>
      </c>
      <c r="O102" s="6">
        <v>22.88</v>
      </c>
      <c r="P102" s="6">
        <v>22.89</v>
      </c>
    </row>
    <row r="103" spans="3:16" ht="12.75">
      <c r="C103" s="2"/>
      <c r="D103" s="3"/>
      <c r="F103" s="10">
        <v>99</v>
      </c>
      <c r="G103" s="6">
        <v>22.9</v>
      </c>
      <c r="H103" s="6">
        <v>22.91</v>
      </c>
      <c r="I103" s="6">
        <v>22.92</v>
      </c>
      <c r="J103" s="6">
        <v>22.93</v>
      </c>
      <c r="K103" s="6">
        <v>22.94</v>
      </c>
      <c r="L103" s="6">
        <v>22.95</v>
      </c>
      <c r="M103" s="6">
        <v>22.96</v>
      </c>
      <c r="N103" s="6">
        <v>22.97</v>
      </c>
      <c r="O103" s="6">
        <v>22.98</v>
      </c>
      <c r="P103" s="6">
        <v>22.99</v>
      </c>
    </row>
    <row r="104" spans="3:16" ht="12.75">
      <c r="C104" s="2"/>
      <c r="D104" s="3"/>
      <c r="F104" s="10">
        <v>100</v>
      </c>
      <c r="G104" s="6">
        <v>23</v>
      </c>
      <c r="H104" s="6">
        <v>23.01</v>
      </c>
      <c r="I104" s="6">
        <v>23.02</v>
      </c>
      <c r="J104" s="6">
        <v>23.03</v>
      </c>
      <c r="K104" s="6">
        <v>23.04</v>
      </c>
      <c r="L104" s="6">
        <v>23.05</v>
      </c>
      <c r="M104" s="6">
        <v>23.06</v>
      </c>
      <c r="N104" s="6">
        <v>23.07</v>
      </c>
      <c r="O104" s="6">
        <v>23.08</v>
      </c>
      <c r="P104" s="6">
        <v>23.09</v>
      </c>
    </row>
    <row r="105" spans="3:16" ht="12.75">
      <c r="C105" s="2"/>
      <c r="D105" s="3"/>
      <c r="F105" s="10">
        <v>101</v>
      </c>
      <c r="G105" s="6">
        <v>23.1</v>
      </c>
      <c r="H105" s="6">
        <v>23.11</v>
      </c>
      <c r="I105" s="6">
        <v>23.12</v>
      </c>
      <c r="J105" s="6">
        <v>23.13</v>
      </c>
      <c r="K105" s="6">
        <v>23.14</v>
      </c>
      <c r="L105" s="6">
        <v>23.15</v>
      </c>
      <c r="M105" s="6">
        <v>23.16</v>
      </c>
      <c r="N105" s="6">
        <v>23.17</v>
      </c>
      <c r="O105" s="6">
        <v>23.18</v>
      </c>
      <c r="P105" s="6">
        <v>23.19</v>
      </c>
    </row>
    <row r="106" spans="3:16" ht="12.75">
      <c r="C106" s="2"/>
      <c r="D106" s="3"/>
      <c r="F106" s="10">
        <v>102</v>
      </c>
      <c r="G106" s="6">
        <v>23.2</v>
      </c>
      <c r="H106" s="6">
        <v>23.21</v>
      </c>
      <c r="I106" s="6">
        <v>23.22</v>
      </c>
      <c r="J106" s="6">
        <v>23.23</v>
      </c>
      <c r="K106" s="6">
        <v>23.24</v>
      </c>
      <c r="L106" s="6">
        <v>23.25</v>
      </c>
      <c r="M106" s="6">
        <v>23.26</v>
      </c>
      <c r="N106" s="6">
        <v>23.27</v>
      </c>
      <c r="O106" s="6">
        <v>23.28</v>
      </c>
      <c r="P106" s="6">
        <v>23.29</v>
      </c>
    </row>
    <row r="107" spans="3:16" ht="12.75">
      <c r="C107" s="2"/>
      <c r="D107" s="3"/>
      <c r="F107" s="10">
        <v>103</v>
      </c>
      <c r="G107" s="6">
        <v>23.3</v>
      </c>
      <c r="H107" s="6">
        <v>23.31</v>
      </c>
      <c r="I107" s="6">
        <v>23.32</v>
      </c>
      <c r="J107" s="6">
        <v>23.33</v>
      </c>
      <c r="K107" s="6">
        <v>23.34</v>
      </c>
      <c r="L107" s="6">
        <v>23.35</v>
      </c>
      <c r="M107" s="6">
        <v>23.36</v>
      </c>
      <c r="N107" s="6">
        <v>23.37</v>
      </c>
      <c r="O107" s="6">
        <v>23.38</v>
      </c>
      <c r="P107" s="6">
        <v>23.39</v>
      </c>
    </row>
    <row r="108" spans="3:16" ht="12.75">
      <c r="C108" s="2"/>
      <c r="D108" s="3"/>
      <c r="F108" s="10">
        <v>104</v>
      </c>
      <c r="G108" s="6">
        <v>23.4</v>
      </c>
      <c r="H108" s="6">
        <v>23.41</v>
      </c>
      <c r="I108" s="6">
        <v>23.42</v>
      </c>
      <c r="J108" s="6">
        <v>23.43</v>
      </c>
      <c r="K108" s="6">
        <v>23.44</v>
      </c>
      <c r="L108" s="6">
        <v>23.45</v>
      </c>
      <c r="M108" s="6">
        <v>23.46</v>
      </c>
      <c r="N108" s="6">
        <v>23.47</v>
      </c>
      <c r="O108" s="6">
        <v>23.48</v>
      </c>
      <c r="P108" s="6">
        <v>23.49</v>
      </c>
    </row>
    <row r="109" spans="3:16" ht="12.75">
      <c r="C109" s="2"/>
      <c r="D109" s="3"/>
      <c r="F109" s="10">
        <v>105</v>
      </c>
      <c r="G109" s="6">
        <v>23.5</v>
      </c>
      <c r="H109" s="6">
        <v>23.51</v>
      </c>
      <c r="I109" s="6">
        <v>23.52</v>
      </c>
      <c r="J109" s="6">
        <v>23.53</v>
      </c>
      <c r="K109" s="6">
        <v>23.54</v>
      </c>
      <c r="L109" s="6">
        <v>23.55</v>
      </c>
      <c r="M109" s="6">
        <v>23.56</v>
      </c>
      <c r="N109" s="6">
        <v>23.57</v>
      </c>
      <c r="O109" s="6">
        <v>23.58</v>
      </c>
      <c r="P109" s="6">
        <v>23.59</v>
      </c>
    </row>
    <row r="110" spans="3:16" ht="12.75">
      <c r="C110" s="2"/>
      <c r="D110" s="3"/>
      <c r="F110" s="10">
        <v>106</v>
      </c>
      <c r="G110" s="6">
        <v>23.6</v>
      </c>
      <c r="H110" s="6">
        <v>23.61</v>
      </c>
      <c r="I110" s="6">
        <v>23.62</v>
      </c>
      <c r="J110" s="6">
        <v>23.63</v>
      </c>
      <c r="K110" s="6">
        <v>23.64</v>
      </c>
      <c r="L110" s="6">
        <v>23.65</v>
      </c>
      <c r="M110" s="6">
        <v>23.66</v>
      </c>
      <c r="N110" s="6">
        <v>23.67</v>
      </c>
      <c r="O110" s="6">
        <v>23.68</v>
      </c>
      <c r="P110" s="6">
        <v>23.69</v>
      </c>
    </row>
    <row r="111" spans="3:16" ht="12.75">
      <c r="C111" s="2"/>
      <c r="D111" s="3"/>
      <c r="F111" s="10">
        <v>107</v>
      </c>
      <c r="G111" s="6">
        <v>23.7</v>
      </c>
      <c r="H111" s="6">
        <v>23.71</v>
      </c>
      <c r="I111" s="6">
        <v>23.72</v>
      </c>
      <c r="J111" s="6">
        <v>23.73</v>
      </c>
      <c r="K111" s="6">
        <v>23.74</v>
      </c>
      <c r="L111" s="6">
        <v>23.75</v>
      </c>
      <c r="M111" s="6">
        <v>23.76</v>
      </c>
      <c r="N111" s="6">
        <v>23.77</v>
      </c>
      <c r="O111" s="6">
        <v>23.78</v>
      </c>
      <c r="P111" s="6">
        <v>23.79</v>
      </c>
    </row>
    <row r="112" spans="3:16" ht="12.75">
      <c r="C112" s="2"/>
      <c r="D112" s="3"/>
      <c r="F112" s="10">
        <v>108</v>
      </c>
      <c r="G112" s="6">
        <v>23.8</v>
      </c>
      <c r="H112" s="6">
        <v>23.81</v>
      </c>
      <c r="I112" s="6">
        <v>23.82</v>
      </c>
      <c r="J112" s="6">
        <v>23.83</v>
      </c>
      <c r="K112" s="6">
        <v>23.84</v>
      </c>
      <c r="L112" s="6">
        <v>23.85</v>
      </c>
      <c r="M112" s="6">
        <v>23.86</v>
      </c>
      <c r="N112" s="6">
        <v>23.87</v>
      </c>
      <c r="O112" s="6">
        <v>23.88</v>
      </c>
      <c r="P112" s="6">
        <v>23.89</v>
      </c>
    </row>
    <row r="113" spans="3:16" ht="12.75">
      <c r="C113" s="2"/>
      <c r="D113" s="3"/>
      <c r="F113" s="10">
        <v>109</v>
      </c>
      <c r="G113" s="6">
        <v>23.9</v>
      </c>
      <c r="H113" s="6">
        <v>23.91</v>
      </c>
      <c r="I113" s="6">
        <v>23.92</v>
      </c>
      <c r="J113" s="6">
        <v>23.93</v>
      </c>
      <c r="K113" s="6">
        <v>23.94</v>
      </c>
      <c r="L113" s="6">
        <v>23.95</v>
      </c>
      <c r="M113" s="6">
        <v>23.96</v>
      </c>
      <c r="N113" s="6">
        <v>23.97</v>
      </c>
      <c r="O113" s="6">
        <v>23.98</v>
      </c>
      <c r="P113" s="6">
        <v>23.99</v>
      </c>
    </row>
    <row r="114" spans="3:16" ht="12.75">
      <c r="C114" s="2"/>
      <c r="D114" s="3"/>
      <c r="F114" s="10">
        <v>110</v>
      </c>
      <c r="G114" s="6">
        <v>24</v>
      </c>
      <c r="H114" s="6">
        <v>24.01</v>
      </c>
      <c r="I114" s="6">
        <v>24.02</v>
      </c>
      <c r="J114" s="6">
        <v>24.03</v>
      </c>
      <c r="K114" s="6">
        <v>24.04</v>
      </c>
      <c r="L114" s="6">
        <v>24.05</v>
      </c>
      <c r="M114" s="6">
        <v>24.06</v>
      </c>
      <c r="N114" s="6">
        <v>24.07</v>
      </c>
      <c r="O114" s="6">
        <v>24.08</v>
      </c>
      <c r="P114" s="6">
        <v>24.09</v>
      </c>
    </row>
    <row r="115" spans="3:16" ht="12.75">
      <c r="C115" s="2"/>
      <c r="D115" s="3"/>
      <c r="F115" s="10">
        <v>111</v>
      </c>
      <c r="G115" s="6">
        <v>24.1</v>
      </c>
      <c r="H115" s="6">
        <v>24.11</v>
      </c>
      <c r="I115" s="6">
        <v>24.12</v>
      </c>
      <c r="J115" s="6">
        <v>24.13</v>
      </c>
      <c r="K115" s="6">
        <v>24.14</v>
      </c>
      <c r="L115" s="6">
        <v>24.15</v>
      </c>
      <c r="M115" s="6">
        <v>24.16</v>
      </c>
      <c r="N115" s="6">
        <v>24.17</v>
      </c>
      <c r="O115" s="6">
        <v>24.18</v>
      </c>
      <c r="P115" s="6">
        <v>24.19</v>
      </c>
    </row>
    <row r="116" spans="3:16" ht="12.75">
      <c r="C116" s="2"/>
      <c r="D116" s="3"/>
      <c r="F116" s="10">
        <v>112</v>
      </c>
      <c r="G116" s="6">
        <v>24.2</v>
      </c>
      <c r="H116" s="6">
        <v>24.21</v>
      </c>
      <c r="I116" s="6">
        <v>24.22</v>
      </c>
      <c r="J116" s="6">
        <v>24.23</v>
      </c>
      <c r="K116" s="6">
        <v>24.24</v>
      </c>
      <c r="L116" s="6">
        <v>24.25</v>
      </c>
      <c r="M116" s="6">
        <v>24.26</v>
      </c>
      <c r="N116" s="6">
        <v>24.27</v>
      </c>
      <c r="O116" s="6">
        <v>24.28</v>
      </c>
      <c r="P116" s="6">
        <v>24.29</v>
      </c>
    </row>
    <row r="117" spans="3:16" ht="12.75">
      <c r="C117" s="2"/>
      <c r="D117" s="3"/>
      <c r="F117" s="10">
        <v>113</v>
      </c>
      <c r="G117" s="6">
        <v>24.3</v>
      </c>
      <c r="H117" s="6">
        <v>24.31</v>
      </c>
      <c r="I117" s="6">
        <v>24.32</v>
      </c>
      <c r="J117" s="6">
        <v>24.33</v>
      </c>
      <c r="K117" s="6">
        <v>24.34</v>
      </c>
      <c r="L117" s="6">
        <v>24.35</v>
      </c>
      <c r="M117" s="6">
        <v>24.36</v>
      </c>
      <c r="N117" s="6">
        <v>24.37</v>
      </c>
      <c r="O117" s="6">
        <v>24.38</v>
      </c>
      <c r="P117" s="6">
        <v>24.39</v>
      </c>
    </row>
    <row r="118" spans="3:16" ht="12.75">
      <c r="C118" s="2"/>
      <c r="D118" s="3"/>
      <c r="F118" s="10">
        <v>114</v>
      </c>
      <c r="G118" s="6">
        <v>24.4</v>
      </c>
      <c r="H118" s="6">
        <v>24.41</v>
      </c>
      <c r="I118" s="6">
        <v>24.42</v>
      </c>
      <c r="J118" s="6">
        <v>24.43</v>
      </c>
      <c r="K118" s="6">
        <v>24.44</v>
      </c>
      <c r="L118" s="6">
        <v>24.45</v>
      </c>
      <c r="M118" s="6">
        <v>24.46</v>
      </c>
      <c r="N118" s="6">
        <v>24.47</v>
      </c>
      <c r="O118" s="6">
        <v>24.48</v>
      </c>
      <c r="P118" s="6">
        <v>24.49</v>
      </c>
    </row>
    <row r="119" spans="3:16" ht="12.75">
      <c r="C119" s="2"/>
      <c r="D119" s="3"/>
      <c r="F119" s="10">
        <v>115</v>
      </c>
      <c r="G119" s="6">
        <v>24.5</v>
      </c>
      <c r="H119" s="6">
        <v>24.51</v>
      </c>
      <c r="I119" s="6">
        <v>24.52</v>
      </c>
      <c r="J119" s="6">
        <v>24.53</v>
      </c>
      <c r="K119" s="6">
        <v>24.54</v>
      </c>
      <c r="L119" s="6">
        <v>24.55</v>
      </c>
      <c r="M119" s="6">
        <v>24.56</v>
      </c>
      <c r="N119" s="6">
        <v>24.57</v>
      </c>
      <c r="O119" s="6">
        <v>24.58</v>
      </c>
      <c r="P119" s="6">
        <v>24.59</v>
      </c>
    </row>
    <row r="120" spans="3:16" ht="12.75">
      <c r="C120" s="2"/>
      <c r="D120" s="3"/>
      <c r="F120" s="10">
        <v>116</v>
      </c>
      <c r="G120" s="6">
        <v>24.6</v>
      </c>
      <c r="H120" s="6">
        <v>24.61</v>
      </c>
      <c r="I120" s="6">
        <v>24.62</v>
      </c>
      <c r="J120" s="6">
        <v>24.63</v>
      </c>
      <c r="K120" s="6">
        <v>24.64</v>
      </c>
      <c r="L120" s="6">
        <v>24.65</v>
      </c>
      <c r="M120" s="6">
        <v>24.66</v>
      </c>
      <c r="N120" s="6">
        <v>24.67</v>
      </c>
      <c r="O120" s="6">
        <v>24.68</v>
      </c>
      <c r="P120" s="6">
        <v>24.69</v>
      </c>
    </row>
    <row r="121" spans="3:16" ht="12.75">
      <c r="C121" s="2"/>
      <c r="D121" s="3"/>
      <c r="F121" s="10">
        <v>117</v>
      </c>
      <c r="G121" s="6">
        <v>24.7</v>
      </c>
      <c r="H121" s="6">
        <v>24.71</v>
      </c>
      <c r="I121" s="6">
        <v>24.72</v>
      </c>
      <c r="J121" s="6">
        <v>24.73</v>
      </c>
      <c r="K121" s="6">
        <v>24.74</v>
      </c>
      <c r="L121" s="6">
        <v>24.75</v>
      </c>
      <c r="M121" s="6">
        <v>24.76</v>
      </c>
      <c r="N121" s="6">
        <v>24.77</v>
      </c>
      <c r="O121" s="6">
        <v>24.78</v>
      </c>
      <c r="P121" s="6">
        <v>24.79</v>
      </c>
    </row>
    <row r="122" spans="3:16" ht="12.75">
      <c r="C122" s="2"/>
      <c r="D122" s="3"/>
      <c r="F122" s="10">
        <v>118</v>
      </c>
      <c r="G122" s="6">
        <v>24.8</v>
      </c>
      <c r="H122" s="6">
        <v>24.81</v>
      </c>
      <c r="I122" s="6">
        <v>24.82</v>
      </c>
      <c r="J122" s="6">
        <v>24.83</v>
      </c>
      <c r="K122" s="6">
        <v>24.84</v>
      </c>
      <c r="L122" s="6">
        <v>24.85</v>
      </c>
      <c r="M122" s="6">
        <v>24.86</v>
      </c>
      <c r="N122" s="6">
        <v>24.87</v>
      </c>
      <c r="O122" s="6">
        <v>24.88</v>
      </c>
      <c r="P122" s="6">
        <v>24.89</v>
      </c>
    </row>
    <row r="123" spans="3:16" ht="12.75">
      <c r="C123" s="2"/>
      <c r="D123" s="3"/>
      <c r="F123" s="10">
        <v>119</v>
      </c>
      <c r="G123" s="6">
        <v>24.9</v>
      </c>
      <c r="H123" s="6">
        <v>24.91</v>
      </c>
      <c r="I123" s="6">
        <v>24.92</v>
      </c>
      <c r="J123" s="6">
        <v>24.93</v>
      </c>
      <c r="K123" s="6">
        <v>24.94</v>
      </c>
      <c r="L123" s="6">
        <v>24.95</v>
      </c>
      <c r="M123" s="6">
        <v>24.96</v>
      </c>
      <c r="N123" s="6">
        <v>24.97</v>
      </c>
      <c r="O123" s="6">
        <v>24.98</v>
      </c>
      <c r="P123" s="6">
        <v>24.99</v>
      </c>
    </row>
    <row r="124" spans="3:16" ht="12.75">
      <c r="C124" s="2"/>
      <c r="D124" s="3"/>
      <c r="F124" s="10">
        <v>120</v>
      </c>
      <c r="G124" s="6">
        <v>25</v>
      </c>
      <c r="H124" s="6">
        <v>25</v>
      </c>
      <c r="I124" s="6">
        <v>25</v>
      </c>
      <c r="J124" s="6">
        <v>25</v>
      </c>
      <c r="K124" s="6">
        <v>25</v>
      </c>
      <c r="L124" s="6">
        <v>25</v>
      </c>
      <c r="M124" s="6">
        <v>25</v>
      </c>
      <c r="N124" s="6">
        <v>25</v>
      </c>
      <c r="O124" s="6">
        <v>25</v>
      </c>
      <c r="P124" s="6">
        <v>25</v>
      </c>
    </row>
    <row r="125" spans="3:16" ht="12.75">
      <c r="C125" s="2"/>
      <c r="D125" s="3"/>
      <c r="E125" s="4"/>
      <c r="F125" s="5"/>
      <c r="G125" s="6"/>
      <c r="H125" s="6"/>
      <c r="I125" s="6"/>
      <c r="J125" s="6"/>
      <c r="K125" s="6"/>
      <c r="L125" s="6"/>
      <c r="M125" s="6"/>
      <c r="N125" s="6"/>
      <c r="O125" s="6"/>
      <c r="P125" s="6"/>
    </row>
  </sheetData>
  <sheetProtection password="C7B6" sheet="1" objects="1" scenarios="1"/>
  <printOptions/>
  <pageMargins left="0.787401575" right="0.787401575" top="0.984251969" bottom="0.984251969" header="0.4921259845" footer="0.4921259845"/>
  <pageSetup fitToHeight="1" fitToWidth="1" horizontalDpi="600" verticalDpi="600" orientation="portrait"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Basel-Landschaft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ntadmin</dc:creator>
  <cp:keywords/>
  <dc:description/>
  <cp:lastModifiedBy>Joerin, Daniela FKD</cp:lastModifiedBy>
  <cp:lastPrinted>2011-02-04T15:18:16Z</cp:lastPrinted>
  <dcterms:created xsi:type="dcterms:W3CDTF">2001-10-30T06:35:54Z</dcterms:created>
  <dcterms:modified xsi:type="dcterms:W3CDTF">2014-01-15T12:13:32Z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