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R:\gs_neu\15_Personal\15_04_Personaldossiers\Zeiterfassung\Berufsauftrag\2022_2023\"/>
    </mc:Choice>
  </mc:AlternateContent>
  <bookViews>
    <workbookView xWindow="1155" yWindow="2820" windowWidth="14625" windowHeight="9225" tabRatio="262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Tabelle1!$A$1:$E$70</definedName>
  </definedNames>
  <calcPr calcId="162913"/>
</workbook>
</file>

<file path=xl/calcChain.xml><?xml version="1.0" encoding="utf-8"?>
<calcChain xmlns="http://schemas.openxmlformats.org/spreadsheetml/2006/main">
  <c r="B37" i="1" l="1"/>
  <c r="B39" i="1" s="1"/>
  <c r="D40" i="1"/>
  <c r="C40" i="1"/>
  <c r="D48" i="1" l="1"/>
  <c r="D54" i="1"/>
  <c r="D59" i="1"/>
  <c r="C59" i="1"/>
  <c r="C54" i="1"/>
  <c r="C48" i="1"/>
  <c r="C61" i="1" s="1"/>
  <c r="E14" i="1"/>
  <c r="E15" i="1"/>
  <c r="E16" i="1"/>
  <c r="E24" i="1"/>
  <c r="C32" i="1"/>
  <c r="D61" i="1" l="1"/>
  <c r="E17" i="1"/>
  <c r="E21" i="1" s="1"/>
  <c r="E22" i="1" l="1"/>
  <c r="E27" i="1" s="1"/>
  <c r="E32" i="1" s="1"/>
  <c r="D62" i="1" s="1"/>
</calcChain>
</file>

<file path=xl/sharedStrings.xml><?xml version="1.0" encoding="utf-8"?>
<sst xmlns="http://schemas.openxmlformats.org/spreadsheetml/2006/main" count="54" uniqueCount="49">
  <si>
    <t>Abrechnung</t>
  </si>
  <si>
    <t>Übertrag nächstes Schuljahr</t>
  </si>
  <si>
    <t xml:space="preserve">Reservezeit </t>
  </si>
  <si>
    <t>Agendaführung</t>
  </si>
  <si>
    <t>Anstellungsgrad (bezahlte Lektionen)</t>
  </si>
  <si>
    <t>Schuljahr:</t>
  </si>
  <si>
    <t>Vollpensum (Pflichtstunden)</t>
  </si>
  <si>
    <t>Bitte gelbe Felder ausfüllen</t>
  </si>
  <si>
    <t>Datum:</t>
  </si>
  <si>
    <t>Schulleitung:</t>
  </si>
  <si>
    <t>Lehrperson:</t>
  </si>
  <si>
    <t>Soll-Arbeitszeit</t>
  </si>
  <si>
    <t>Vereinbarung</t>
  </si>
  <si>
    <t>Erbracht</t>
  </si>
  <si>
    <t>Total Weiterbildung</t>
  </si>
  <si>
    <t>Total Reservezeit</t>
  </si>
  <si>
    <t>Vorgabe</t>
  </si>
  <si>
    <t>TOTAL</t>
  </si>
  <si>
    <t>Arbeitszeit effektiv</t>
  </si>
  <si>
    <t>Übertrag Mehrstunden (max. 80 Std.)</t>
  </si>
  <si>
    <t>Übertrag Minusstunden (max. 40 Std.)</t>
  </si>
  <si>
    <t>Jahresarbeitszeit, wird von BKSD mitgeteilt</t>
  </si>
  <si>
    <t>e. Weiterbildung</t>
  </si>
  <si>
    <t xml:space="preserve">Name: </t>
  </si>
  <si>
    <t xml:space="preserve">Vorname: </t>
  </si>
  <si>
    <t xml:space="preserve">Geburtsdatum: </t>
  </si>
  <si>
    <t>Anzahl Wochen</t>
  </si>
  <si>
    <t xml:space="preserve">Umwandlung 13. Monatslohn </t>
  </si>
  <si>
    <t>Abzüglich 5 Ferienwochen</t>
  </si>
  <si>
    <t>-   zusätzliche Ferientage (2 oder 5)</t>
  </si>
  <si>
    <t>Absenzen von mehr als 1 Woche</t>
  </si>
  <si>
    <t>Berufsauftrag für Logopädie</t>
  </si>
  <si>
    <t>c. Qualitätsentwicklung</t>
  </si>
  <si>
    <t>Total Qualitätsentwicklung</t>
  </si>
  <si>
    <t>Berechnung der 11,3% (Bereiche C und E)</t>
  </si>
  <si>
    <t>Zwischensumme c/e-Jahresarbeitszeit</t>
  </si>
  <si>
    <t>Total c/e-Jahresarbeitszeit im Schuljahr</t>
  </si>
  <si>
    <t>Individuelle Weiterbildung</t>
  </si>
  <si>
    <t>neu § 12a Absatz 4 VO Berufsauftrag</t>
  </si>
  <si>
    <t>Total § 12a Absatz 4 VO Berufsauftrag</t>
  </si>
  <si>
    <t>Gemeinschaftliche Aufgaben</t>
  </si>
  <si>
    <r>
      <t>- evtl. Aufstockung auf 2 Tage (</t>
    </r>
    <r>
      <rPr>
        <b/>
        <sz val="12"/>
        <rFont val="Arial"/>
        <family val="2"/>
      </rPr>
      <t>16,8 Stden</t>
    </r>
    <r>
      <rPr>
        <sz val="12"/>
        <rFont val="Arial"/>
        <family val="2"/>
      </rPr>
      <t>)</t>
    </r>
  </si>
  <si>
    <t>Schule</t>
  </si>
  <si>
    <t>Anteil Gemeinschaftliche Aufgaben*</t>
  </si>
  <si>
    <t>* Die Gemeinschaftlichen Aufgaben können sich gemäss Absatz 4 von § 12a inhaltlich auf die Bereiche B, C und/oder E beziehen.</t>
  </si>
  <si>
    <t>Vereinbarung über Bereiche c und e:</t>
  </si>
  <si>
    <r>
      <rPr>
        <b/>
        <sz val="12"/>
        <rFont val="Arial"/>
        <family val="2"/>
      </rPr>
      <t xml:space="preserve">Anmerkung: </t>
    </r>
    <r>
      <rPr>
        <sz val="12"/>
        <rFont val="Arial"/>
        <family val="2"/>
      </rPr>
      <t>Seit Schuljahresbeginn 2017/18 ist Absatz 4 von § 12a der VO Berufsauftrag in Kraft getreten. Er lautet: "Legt die Bildungs-, Kultur- und Sportdirektion zusätzliche schulfreie Tage für 2 Wochen Weihnachtsferien fest, verwenden die Lehrpersonen die freiwerdende Arbeitszeit für weitere ihnen im Rahmen des Berufsauftrags übertragene Aufgaben, davon 2 Tage in der unterrichtsfreien Zeit für gemeinschaftliche Aufgaben der Schule." Mit den Sozialpartnern ist vereinbart worden, dass die Verlängerung der Weihnachtsferien auf zwei Wochen seit Schuljahr 2017/18 im Mehrjahresdurchschnitt mit einer Verringerung von 2,8 Unterrichtstagen bzw. von bisher 192,8 auf 190 Unterrichtstage pro Schuljahr veranschlagt wird. Dies hat zur Folge, dass für die Aufgabenbereiche A/B neu 88,7% und C/E neu 11,3% der Jahresarbeitszeit zur Verfügung stehen.</t>
    </r>
  </si>
  <si>
    <r>
      <t xml:space="preserve">davon </t>
    </r>
    <r>
      <rPr>
        <b/>
        <sz val="12"/>
        <rFont val="Arial"/>
        <family val="2"/>
      </rPr>
      <t>11.3%</t>
    </r>
    <r>
      <rPr>
        <sz val="12"/>
        <rFont val="Arial"/>
        <family val="2"/>
      </rPr>
      <t xml:space="preserve"> (ab Schuljahr 2017/18)</t>
    </r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</si>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</sst>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Verdana"/>
    </font>
    <font>
      <sz val="8"/>
      <name val="Verdana"/>
      <family val="2"/>
    </font>
    <font>
      <b/>
      <sz val="18"/>
      <name val="Arial"/>
      <family val="2"/>
    </font>
    <font>
      <sz val="18"/>
      <name val="Verdana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10" fillId="0" borderId="0" xfId="0" applyFont="1"/>
    <xf numFmtId="0" fontId="11" fillId="0" borderId="0" xfId="0" applyFont="1"/>
    <xf numFmtId="0" fontId="9" fillId="3" borderId="3" xfId="0" applyFont="1" applyFill="1" applyBorder="1" applyAlignment="1" applyProtection="1">
      <alignment horizontal="center"/>
    </xf>
    <xf numFmtId="0" fontId="8" fillId="0" borderId="3" xfId="0" applyFont="1" applyBorder="1" applyProtection="1"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1" fontId="8" fillId="0" borderId="7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3" xfId="0" applyFont="1" applyFill="1" applyBorder="1" applyProtection="1">
      <protection locked="0"/>
    </xf>
    <xf numFmtId="1" fontId="8" fillId="0" borderId="3" xfId="0" applyNumberFormat="1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Protection="1">
      <protection locked="0"/>
    </xf>
    <xf numFmtId="2" fontId="8" fillId="0" borderId="3" xfId="0" applyNumberFormat="1" applyFont="1" applyBorder="1" applyAlignment="1" applyProtection="1">
      <alignment horizontal="center"/>
      <protection locked="0"/>
    </xf>
    <xf numFmtId="2" fontId="8" fillId="0" borderId="7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/>
    <xf numFmtId="14" fontId="7" fillId="2" borderId="12" xfId="0" applyNumberFormat="1" applyFont="1" applyFill="1" applyBorder="1" applyProtection="1">
      <protection locked="0"/>
    </xf>
    <xf numFmtId="49" fontId="6" fillId="2" borderId="3" xfId="0" applyNumberFormat="1" applyFont="1" applyFill="1" applyBorder="1" applyAlignment="1" applyProtection="1">
      <alignment horizontal="center"/>
      <protection locked="0"/>
    </xf>
    <xf numFmtId="2" fontId="8" fillId="5" borderId="3" xfId="0" applyNumberFormat="1" applyFont="1" applyFill="1" applyBorder="1" applyProtection="1">
      <protection locked="0"/>
    </xf>
    <xf numFmtId="0" fontId="3" fillId="6" borderId="0" xfId="0" applyFont="1" applyFill="1"/>
    <xf numFmtId="0" fontId="14" fillId="0" borderId="0" xfId="0" applyFont="1"/>
    <xf numFmtId="164" fontId="8" fillId="6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2" fontId="3" fillId="0" borderId="0" xfId="0" applyNumberFormat="1" applyFont="1" applyAlignment="1" applyProtection="1">
      <alignment horizontal="center"/>
    </xf>
    <xf numFmtId="4" fontId="7" fillId="2" borderId="3" xfId="0" applyNumberFormat="1" applyFont="1" applyFill="1" applyBorder="1" applyProtection="1"/>
    <xf numFmtId="4" fontId="7" fillId="6" borderId="0" xfId="0" applyNumberFormat="1" applyFont="1" applyFill="1" applyBorder="1" applyProtection="1"/>
    <xf numFmtId="2" fontId="3" fillId="6" borderId="0" xfId="0" applyNumberFormat="1" applyFont="1" applyFill="1" applyAlignment="1" applyProtection="1">
      <alignment horizontal="center"/>
    </xf>
    <xf numFmtId="0" fontId="9" fillId="6" borderId="0" xfId="0" applyFont="1" applyFill="1" applyBorder="1" applyAlignment="1" applyProtection="1">
      <alignment horizontal="left" vertical="center"/>
    </xf>
    <xf numFmtId="0" fontId="3" fillId="6" borderId="0" xfId="0" applyFont="1" applyFill="1" applyBorder="1" applyProtection="1"/>
    <xf numFmtId="2" fontId="3" fillId="6" borderId="0" xfId="0" applyNumberFormat="1" applyFont="1" applyFill="1" applyBorder="1" applyProtection="1"/>
    <xf numFmtId="0" fontId="8" fillId="0" borderId="0" xfId="0" applyFont="1" applyProtection="1"/>
    <xf numFmtId="2" fontId="8" fillId="0" borderId="0" xfId="0" applyNumberFormat="1" applyFont="1" applyAlignment="1" applyProtection="1">
      <alignment horizontal="center"/>
    </xf>
    <xf numFmtId="2" fontId="8" fillId="0" borderId="0" xfId="0" applyNumberFormat="1" applyFont="1" applyProtection="1"/>
    <xf numFmtId="0" fontId="10" fillId="0" borderId="0" xfId="0" applyFont="1" applyProtection="1"/>
    <xf numFmtId="2" fontId="6" fillId="0" borderId="0" xfId="0" applyNumberFormat="1" applyFont="1" applyAlignment="1" applyProtection="1">
      <alignment horizontal="center"/>
    </xf>
    <xf numFmtId="2" fontId="6" fillId="0" borderId="0" xfId="0" quotePrefix="1" applyNumberFormat="1" applyFont="1" applyAlignment="1" applyProtection="1">
      <alignment horizontal="right"/>
    </xf>
    <xf numFmtId="0" fontId="9" fillId="0" borderId="0" xfId="0" applyFont="1" applyProtection="1"/>
    <xf numFmtId="2" fontId="9" fillId="0" borderId="0" xfId="0" applyNumberFormat="1" applyFont="1" applyAlignment="1" applyProtection="1">
      <alignment horizontal="center"/>
    </xf>
    <xf numFmtId="0" fontId="8" fillId="0" borderId="0" xfId="0" applyFont="1" applyFill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4" fontId="8" fillId="0" borderId="0" xfId="0" applyNumberFormat="1" applyFont="1" applyProtection="1"/>
    <xf numFmtId="0" fontId="8" fillId="0" borderId="0" xfId="0" applyFont="1" applyFill="1" applyAlignment="1" applyProtection="1">
      <alignment horizontal="center"/>
    </xf>
    <xf numFmtId="0" fontId="8" fillId="0" borderId="0" xfId="0" quotePrefix="1" applyFont="1" applyProtection="1"/>
    <xf numFmtId="2" fontId="8" fillId="0" borderId="0" xfId="0" applyNumberFormat="1" applyFont="1" applyBorder="1" applyProtection="1"/>
    <xf numFmtId="2" fontId="9" fillId="0" borderId="0" xfId="0" applyNumberFormat="1" applyFont="1" applyFill="1" applyBorder="1" applyProtection="1"/>
    <xf numFmtId="2" fontId="8" fillId="0" borderId="0" xfId="0" applyNumberFormat="1" applyFont="1" applyFill="1" applyBorder="1" applyProtection="1"/>
    <xf numFmtId="2" fontId="8" fillId="0" borderId="0" xfId="0" applyNumberFormat="1" applyFont="1" applyAlignment="1" applyProtection="1">
      <alignment horizontal="left"/>
    </xf>
    <xf numFmtId="0" fontId="8" fillId="0" borderId="0" xfId="0" applyFont="1" applyBorder="1" applyProtection="1"/>
    <xf numFmtId="4" fontId="8" fillId="0" borderId="0" xfId="0" applyNumberFormat="1" applyFont="1" applyFill="1" applyAlignment="1" applyProtection="1">
      <alignment horizontal="center"/>
    </xf>
    <xf numFmtId="2" fontId="9" fillId="4" borderId="11" xfId="0" applyNumberFormat="1" applyFont="1" applyFill="1" applyBorder="1" applyProtection="1"/>
    <xf numFmtId="0" fontId="7" fillId="0" borderId="0" xfId="0" applyFont="1" applyProtection="1"/>
    <xf numFmtId="4" fontId="8" fillId="0" borderId="0" xfId="0" applyNumberFormat="1" applyFont="1" applyFill="1" applyProtection="1"/>
    <xf numFmtId="2" fontId="2" fillId="0" borderId="0" xfId="0" applyNumberFormat="1" applyFont="1" applyAlignment="1" applyProtection="1">
      <alignment horizontal="center"/>
    </xf>
    <xf numFmtId="0" fontId="4" fillId="0" borderId="0" xfId="0" applyFont="1" applyProtection="1"/>
    <xf numFmtId="2" fontId="4" fillId="0" borderId="0" xfId="0" applyNumberFormat="1" applyFont="1" applyProtection="1"/>
    <xf numFmtId="2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9" fillId="3" borderId="3" xfId="0" applyFont="1" applyFill="1" applyBorder="1" applyProtection="1"/>
    <xf numFmtId="1" fontId="9" fillId="3" borderId="3" xfId="0" applyNumberFormat="1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2" fontId="8" fillId="3" borderId="3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Protection="1"/>
    <xf numFmtId="164" fontId="8" fillId="7" borderId="3" xfId="0" applyNumberFormat="1" applyFont="1" applyFill="1" applyBorder="1" applyAlignment="1" applyProtection="1">
      <alignment horizontal="center"/>
    </xf>
    <xf numFmtId="2" fontId="8" fillId="8" borderId="3" xfId="0" applyNumberFormat="1" applyFont="1" applyFill="1" applyBorder="1" applyAlignment="1" applyProtection="1">
      <alignment horizontal="center"/>
    </xf>
    <xf numFmtId="0" fontId="7" fillId="3" borderId="3" xfId="0" applyFont="1" applyFill="1" applyBorder="1" applyProtection="1"/>
    <xf numFmtId="1" fontId="7" fillId="3" borderId="3" xfId="0" applyNumberFormat="1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2" fontId="7" fillId="3" borderId="3" xfId="0" applyNumberFormat="1" applyFont="1" applyFill="1" applyBorder="1" applyAlignment="1" applyProtection="1">
      <alignment horizontal="center"/>
    </xf>
    <xf numFmtId="1" fontId="7" fillId="3" borderId="7" xfId="0" applyNumberFormat="1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2" fontId="7" fillId="3" borderId="7" xfId="0" applyNumberFormat="1" applyFont="1" applyFill="1" applyBorder="1" applyAlignment="1" applyProtection="1">
      <alignment horizontal="center"/>
    </xf>
    <xf numFmtId="0" fontId="8" fillId="0" borderId="4" xfId="0" applyFont="1" applyFill="1" applyBorder="1" applyProtection="1"/>
    <xf numFmtId="1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2" fontId="8" fillId="0" borderId="12" xfId="0" applyNumberFormat="1" applyFont="1" applyBorder="1" applyAlignment="1" applyProtection="1">
      <alignment horizontal="center"/>
    </xf>
    <xf numFmtId="1" fontId="9" fillId="3" borderId="6" xfId="0" applyNumberFormat="1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2" fontId="8" fillId="3" borderId="6" xfId="0" applyNumberFormat="1" applyFont="1" applyFill="1" applyBorder="1" applyAlignment="1" applyProtection="1">
      <alignment horizontal="center"/>
    </xf>
    <xf numFmtId="0" fontId="8" fillId="0" borderId="4" xfId="0" applyFont="1" applyBorder="1" applyProtection="1"/>
    <xf numFmtId="1" fontId="13" fillId="0" borderId="3" xfId="0" applyNumberFormat="1" applyFont="1" applyFill="1" applyBorder="1" applyAlignment="1" applyProtection="1">
      <alignment horizontal="center"/>
    </xf>
    <xf numFmtId="1" fontId="9" fillId="3" borderId="3" xfId="0" applyNumberFormat="1" applyFont="1" applyFill="1" applyBorder="1" applyProtection="1"/>
    <xf numFmtId="2" fontId="9" fillId="3" borderId="3" xfId="0" applyNumberFormat="1" applyFont="1" applyFill="1" applyBorder="1" applyAlignment="1" applyProtection="1">
      <alignment horizontal="center"/>
    </xf>
    <xf numFmtId="0" fontId="8" fillId="0" borderId="5" xfId="0" applyFont="1" applyBorder="1" applyProtection="1"/>
    <xf numFmtId="1" fontId="8" fillId="0" borderId="2" xfId="0" applyNumberFormat="1" applyFont="1" applyBorder="1" applyAlignment="1" applyProtection="1">
      <alignment horizontal="center"/>
    </xf>
    <xf numFmtId="0" fontId="8" fillId="0" borderId="2" xfId="0" applyFont="1" applyBorder="1" applyProtection="1"/>
    <xf numFmtId="2" fontId="8" fillId="0" borderId="13" xfId="0" applyNumberFormat="1" applyFont="1" applyBorder="1" applyAlignment="1" applyProtection="1">
      <alignment horizontal="center"/>
    </xf>
    <xf numFmtId="0" fontId="9" fillId="0" borderId="0" xfId="0" applyFont="1" applyFill="1" applyBorder="1" applyProtection="1"/>
    <xf numFmtId="1" fontId="7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3" fontId="9" fillId="4" borderId="11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9" fillId="0" borderId="8" xfId="0" applyFont="1" applyBorder="1" applyProtection="1"/>
    <xf numFmtId="2" fontId="8" fillId="0" borderId="9" xfId="0" applyNumberFormat="1" applyFont="1" applyBorder="1" applyAlignment="1" applyProtection="1">
      <alignment horizontal="center"/>
    </xf>
    <xf numFmtId="0" fontId="8" fillId="0" borderId="9" xfId="0" applyFont="1" applyBorder="1" applyProtection="1"/>
    <xf numFmtId="0" fontId="4" fillId="0" borderId="9" xfId="0" applyFont="1" applyBorder="1" applyProtection="1"/>
    <xf numFmtId="2" fontId="4" fillId="0" borderId="14" xfId="0" applyNumberFormat="1" applyFont="1" applyBorder="1" applyProtection="1"/>
    <xf numFmtId="2" fontId="4" fillId="0" borderId="0" xfId="0" applyNumberFormat="1" applyFont="1" applyAlignment="1" applyProtection="1">
      <alignment horizontal="center"/>
    </xf>
    <xf numFmtId="2" fontId="9" fillId="0" borderId="9" xfId="0" applyNumberFormat="1" applyFont="1" applyBorder="1" applyAlignment="1" applyProtection="1">
      <alignment horizontal="center"/>
    </xf>
    <xf numFmtId="0" fontId="9" fillId="0" borderId="9" xfId="0" applyFont="1" applyBorder="1" applyProtection="1"/>
    <xf numFmtId="0" fontId="11" fillId="0" borderId="9" xfId="0" applyFont="1" applyBorder="1" applyProtection="1"/>
    <xf numFmtId="2" fontId="11" fillId="0" borderId="14" xfId="0" applyNumberFormat="1" applyFont="1" applyBorder="1" applyProtection="1"/>
    <xf numFmtId="0" fontId="12" fillId="0" borderId="3" xfId="0" applyFont="1" applyFill="1" applyBorder="1" applyProtection="1">
      <protection locked="0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2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2" fontId="4" fillId="0" borderId="15" xfId="0" applyNumberFormat="1" applyFont="1" applyBorder="1" applyProtection="1">
      <protection locked="0"/>
    </xf>
    <xf numFmtId="0" fontId="8" fillId="0" borderId="10" xfId="0" applyFont="1" applyBorder="1" applyProtection="1"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2" fontId="4" fillId="0" borderId="13" xfId="0" applyNumberFormat="1" applyFont="1" applyBorder="1" applyProtection="1">
      <protection locked="0"/>
    </xf>
    <xf numFmtId="164" fontId="8" fillId="7" borderId="3" xfId="0" applyNumberFormat="1" applyFont="1" applyFill="1" applyBorder="1" applyAlignment="1" applyProtection="1">
      <alignment horizontal="center" vertical="center"/>
    </xf>
    <xf numFmtId="0" fontId="8" fillId="0" borderId="3" xfId="0" quotePrefix="1" applyFont="1" applyFill="1" applyBorder="1" applyProtection="1"/>
    <xf numFmtId="0" fontId="3" fillId="0" borderId="0" xfId="0" applyFont="1" applyBorder="1" applyProtection="1"/>
    <xf numFmtId="2" fontId="3" fillId="0" borderId="0" xfId="0" applyNumberFormat="1" applyFont="1" applyBorder="1" applyProtection="1"/>
    <xf numFmtId="1" fontId="8" fillId="0" borderId="3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49" fontId="8" fillId="6" borderId="0" xfId="0" applyNumberFormat="1" applyFont="1" applyFill="1" applyBorder="1" applyAlignment="1" applyProtection="1">
      <alignment vertical="center" wrapText="1"/>
    </xf>
    <xf numFmtId="49" fontId="7" fillId="6" borderId="0" xfId="0" applyNumberFormat="1" applyFont="1" applyFill="1" applyBorder="1" applyAlignment="1" applyProtection="1">
      <alignment vertical="center" wrapText="1"/>
    </xf>
    <xf numFmtId="4" fontId="7" fillId="2" borderId="4" xfId="0" applyNumberFormat="1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5" fillId="0" borderId="1" xfId="0" applyFont="1" applyBorder="1" applyAlignment="1" applyProtection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28575</xdr:rowOff>
    </xdr:from>
    <xdr:to>
      <xdr:col>6</xdr:col>
      <xdr:colOff>44585</xdr:colOff>
      <xdr:row>1</xdr:row>
      <xdr:rowOff>266700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642"/>
        <a:stretch/>
      </xdr:blipFill>
      <xdr:spPr>
        <a:xfrm>
          <a:off x="4762500" y="28575"/>
          <a:ext cx="395936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zoomScaleNormal="100" zoomScaleSheetLayoutView="100" zoomScalePageLayoutView="70" workbookViewId="0">
      <selection activeCell="D3" sqref="D3:E3"/>
    </sheetView>
  </sheetViews>
  <sheetFormatPr baseColWidth="10" defaultColWidth="11" defaultRowHeight="22.5" x14ac:dyDescent="0.3"/>
  <cols>
    <col min="1" max="1" width="38.875" style="1" customWidth="1"/>
    <col min="2" max="2" width="18.75" style="2" customWidth="1"/>
    <col min="3" max="4" width="18.75" style="1" customWidth="1"/>
    <col min="5" max="5" width="18.75" style="24" customWidth="1"/>
    <col min="6" max="6" width="5" style="1" hidden="1" customWidth="1"/>
    <col min="7" max="16384" width="11" style="1"/>
  </cols>
  <sheetData>
    <row r="1" spans="1:8" ht="27" customHeight="1" x14ac:dyDescent="0.3">
      <c r="A1" s="31" t="s">
        <v>31</v>
      </c>
      <c r="B1" s="32"/>
      <c r="C1" s="32"/>
      <c r="D1" s="128"/>
      <c r="E1" s="129"/>
      <c r="F1" s="3"/>
      <c r="G1" s="3"/>
      <c r="H1" s="3"/>
    </row>
    <row r="2" spans="1:8" x14ac:dyDescent="0.3">
      <c r="A2" s="31"/>
      <c r="B2" s="32"/>
      <c r="C2" s="32"/>
      <c r="D2" s="128"/>
      <c r="E2" s="129"/>
      <c r="F2" s="3"/>
      <c r="G2" s="3"/>
      <c r="H2" s="3"/>
    </row>
    <row r="3" spans="1:8" x14ac:dyDescent="0.3">
      <c r="A3" s="33" t="s">
        <v>7</v>
      </c>
      <c r="B3" s="32"/>
      <c r="C3" s="32"/>
      <c r="D3" s="134" t="s">
        <v>42</v>
      </c>
      <c r="E3" s="135"/>
    </row>
    <row r="4" spans="1:8" s="28" customFormat="1" ht="5.0999999999999996" customHeight="1" x14ac:dyDescent="0.3">
      <c r="A4" s="34"/>
      <c r="B4" s="35"/>
      <c r="C4" s="36"/>
      <c r="D4" s="37"/>
      <c r="E4" s="38"/>
    </row>
    <row r="5" spans="1:8" s="28" customFormat="1" ht="120.75" customHeight="1" x14ac:dyDescent="0.3">
      <c r="A5" s="132" t="s">
        <v>46</v>
      </c>
      <c r="B5" s="133"/>
      <c r="C5" s="133"/>
      <c r="D5" s="133"/>
      <c r="E5" s="133"/>
    </row>
    <row r="6" spans="1:8" s="4" customFormat="1" ht="5.0999999999999996" customHeight="1" x14ac:dyDescent="0.35">
      <c r="A6" s="39"/>
      <c r="B6" s="40"/>
      <c r="C6" s="39"/>
      <c r="D6" s="39"/>
      <c r="E6" s="41"/>
    </row>
    <row r="7" spans="1:8" s="4" customFormat="1" ht="21.95" customHeight="1" x14ac:dyDescent="0.35">
      <c r="A7" s="18" t="s">
        <v>23</v>
      </c>
      <c r="B7" s="18" t="s">
        <v>24</v>
      </c>
      <c r="C7" s="19"/>
      <c r="D7" s="18" t="s">
        <v>25</v>
      </c>
      <c r="E7" s="25"/>
    </row>
    <row r="8" spans="1:8" s="4" customFormat="1" ht="17.100000000000001" customHeight="1" x14ac:dyDescent="0.35">
      <c r="A8" s="39"/>
      <c r="B8" s="40"/>
      <c r="C8" s="39"/>
      <c r="D8" s="39"/>
      <c r="E8" s="41"/>
    </row>
    <row r="9" spans="1:8" s="7" customFormat="1" ht="17.100000000000001" customHeight="1" x14ac:dyDescent="0.25">
      <c r="A9" s="42"/>
      <c r="B9" s="43"/>
      <c r="C9" s="31" t="s">
        <v>5</v>
      </c>
      <c r="D9" s="26" t="s">
        <v>48</v>
      </c>
      <c r="E9" s="44"/>
    </row>
    <row r="10" spans="1:8" s="4" customFormat="1" ht="5.0999999999999996" customHeight="1" x14ac:dyDescent="0.35">
      <c r="A10" s="39"/>
      <c r="B10" s="40"/>
      <c r="C10" s="39"/>
      <c r="D10" s="39"/>
      <c r="E10" s="41"/>
    </row>
    <row r="11" spans="1:8" s="4" customFormat="1" ht="17.100000000000001" customHeight="1" x14ac:dyDescent="0.35">
      <c r="A11" s="45" t="s">
        <v>34</v>
      </c>
      <c r="B11" s="46"/>
      <c r="C11" s="131"/>
      <c r="D11" s="131"/>
      <c r="E11" s="41"/>
    </row>
    <row r="12" spans="1:8" s="4" customFormat="1" ht="5.0999999999999996" customHeight="1" x14ac:dyDescent="0.35">
      <c r="A12" s="45"/>
      <c r="B12" s="46"/>
      <c r="C12" s="39"/>
      <c r="D12" s="47"/>
      <c r="E12" s="41"/>
    </row>
    <row r="13" spans="1:8" s="4" customFormat="1" ht="17.100000000000001" customHeight="1" x14ac:dyDescent="0.35">
      <c r="A13" s="39" t="s">
        <v>21</v>
      </c>
      <c r="B13" s="40"/>
      <c r="C13" s="48"/>
      <c r="D13" s="48"/>
      <c r="E13" s="27">
        <v>2116.8000000000002</v>
      </c>
      <c r="G13" s="29"/>
    </row>
    <row r="14" spans="1:8" s="4" customFormat="1" ht="17.100000000000001" customHeight="1" x14ac:dyDescent="0.35">
      <c r="A14" s="39" t="s">
        <v>28</v>
      </c>
      <c r="B14" s="40"/>
      <c r="C14" s="49"/>
      <c r="D14" s="50"/>
      <c r="E14" s="41">
        <f>5*42</f>
        <v>210</v>
      </c>
    </row>
    <row r="15" spans="1:8" s="4" customFormat="1" ht="17.100000000000001" customHeight="1" x14ac:dyDescent="0.35">
      <c r="A15" s="39" t="s">
        <v>30</v>
      </c>
      <c r="B15" s="40" t="s">
        <v>26</v>
      </c>
      <c r="C15" s="20"/>
      <c r="D15" s="50"/>
      <c r="E15" s="41">
        <f>C15*42</f>
        <v>0</v>
      </c>
    </row>
    <row r="16" spans="1:8" s="4" customFormat="1" ht="17.100000000000001" customHeight="1" x14ac:dyDescent="0.35">
      <c r="A16" s="39" t="s">
        <v>27</v>
      </c>
      <c r="B16" s="40" t="s">
        <v>26</v>
      </c>
      <c r="C16" s="20"/>
      <c r="D16" s="50"/>
      <c r="E16" s="41">
        <f>C16*42</f>
        <v>0</v>
      </c>
    </row>
    <row r="17" spans="1:5" s="4" customFormat="1" ht="17.100000000000001" customHeight="1" x14ac:dyDescent="0.35">
      <c r="A17" s="39" t="s">
        <v>11</v>
      </c>
      <c r="B17" s="40"/>
      <c r="C17" s="49"/>
      <c r="D17" s="39"/>
      <c r="E17" s="41">
        <f>E13-E14-E15-E16</f>
        <v>1906.8000000000002</v>
      </c>
    </row>
    <row r="18" spans="1:5" s="4" customFormat="1" ht="5.0999999999999996" customHeight="1" x14ac:dyDescent="0.35">
      <c r="A18" s="39"/>
      <c r="B18" s="40"/>
      <c r="C18" s="51"/>
      <c r="D18" s="39"/>
      <c r="E18" s="41"/>
    </row>
    <row r="19" spans="1:5" s="4" customFormat="1" ht="17.100000000000001" customHeight="1" x14ac:dyDescent="0.35">
      <c r="A19" s="39" t="s">
        <v>4</v>
      </c>
      <c r="B19" s="40"/>
      <c r="C19" s="20"/>
      <c r="D19" s="39"/>
      <c r="E19" s="41"/>
    </row>
    <row r="20" spans="1:5" s="4" customFormat="1" ht="17.100000000000001" customHeight="1" x14ac:dyDescent="0.35">
      <c r="A20" s="39" t="s">
        <v>6</v>
      </c>
      <c r="B20" s="40"/>
      <c r="C20" s="20"/>
      <c r="D20" s="39"/>
      <c r="E20" s="41"/>
    </row>
    <row r="21" spans="1:5" s="4" customFormat="1" ht="17.100000000000001" customHeight="1" x14ac:dyDescent="0.35">
      <c r="A21" s="39" t="s">
        <v>18</v>
      </c>
      <c r="B21" s="40"/>
      <c r="C21" s="51"/>
      <c r="D21" s="39"/>
      <c r="E21" s="41" t="e">
        <f>E17/C20*C19</f>
        <v>#DIV/0!</v>
      </c>
    </row>
    <row r="22" spans="1:5" s="4" customFormat="1" ht="17.100000000000001" customHeight="1" x14ac:dyDescent="0.35">
      <c r="A22" s="39" t="s">
        <v>47</v>
      </c>
      <c r="B22" s="40"/>
      <c r="C22" s="51"/>
      <c r="D22" s="39"/>
      <c r="E22" s="41" t="e">
        <f>E21*0.113</f>
        <v>#DIV/0!</v>
      </c>
    </row>
    <row r="23" spans="1:5" s="4" customFormat="1" ht="5.0999999999999996" customHeight="1" x14ac:dyDescent="0.35">
      <c r="A23" s="39"/>
      <c r="B23" s="40"/>
      <c r="C23" s="51"/>
      <c r="D23" s="39"/>
      <c r="E23" s="41"/>
    </row>
    <row r="24" spans="1:5" s="4" customFormat="1" ht="17.100000000000001" customHeight="1" x14ac:dyDescent="0.35">
      <c r="A24" s="52" t="s">
        <v>29</v>
      </c>
      <c r="B24" s="40"/>
      <c r="C24" s="20"/>
      <c r="D24" s="39"/>
      <c r="E24" s="53" t="e">
        <f>C24*8.4*(C19/C20)</f>
        <v>#DIV/0!</v>
      </c>
    </row>
    <row r="25" spans="1:5" s="4" customFormat="1" ht="5.0999999999999996" customHeight="1" x14ac:dyDescent="0.35">
      <c r="A25" s="39"/>
      <c r="B25" s="40"/>
      <c r="C25" s="51"/>
      <c r="D25" s="39"/>
      <c r="E25" s="41"/>
    </row>
    <row r="26" spans="1:5" s="4" customFormat="1" ht="5.0999999999999996" customHeight="1" x14ac:dyDescent="0.35">
      <c r="A26" s="39"/>
      <c r="B26" s="40"/>
      <c r="C26" s="47"/>
      <c r="D26" s="39"/>
      <c r="E26" s="54"/>
    </row>
    <row r="27" spans="1:5" s="4" customFormat="1" ht="17.100000000000001" customHeight="1" x14ac:dyDescent="0.35">
      <c r="A27" s="39" t="s">
        <v>35</v>
      </c>
      <c r="B27" s="40"/>
      <c r="C27" s="47"/>
      <c r="D27" s="39"/>
      <c r="E27" s="55" t="e">
        <f>E22-E24</f>
        <v>#DIV/0!</v>
      </c>
    </row>
    <row r="28" spans="1:5" s="4" customFormat="1" ht="5.0999999999999996" customHeight="1" x14ac:dyDescent="0.35">
      <c r="A28" s="39"/>
      <c r="B28" s="40"/>
      <c r="C28" s="47"/>
      <c r="D28" s="39"/>
      <c r="E28" s="55"/>
    </row>
    <row r="29" spans="1:5" s="4" customFormat="1" ht="17.100000000000001" customHeight="1" x14ac:dyDescent="0.35">
      <c r="A29" s="39" t="s">
        <v>19</v>
      </c>
      <c r="B29" s="56"/>
      <c r="C29" s="47"/>
      <c r="D29" s="57"/>
      <c r="E29" s="21"/>
    </row>
    <row r="30" spans="1:5" s="4" customFormat="1" ht="17.100000000000001" customHeight="1" x14ac:dyDescent="0.35">
      <c r="A30" s="39" t="s">
        <v>20</v>
      </c>
      <c r="B30" s="56"/>
      <c r="C30" s="47"/>
      <c r="D30" s="57"/>
      <c r="E30" s="21"/>
    </row>
    <row r="31" spans="1:5" s="4" customFormat="1" ht="5.0999999999999996" customHeight="1" thickBot="1" x14ac:dyDescent="0.4">
      <c r="A31" s="39"/>
      <c r="B31" s="40"/>
      <c r="C31" s="47"/>
      <c r="D31" s="39"/>
      <c r="E31" s="54"/>
    </row>
    <row r="32" spans="1:5" s="4" customFormat="1" ht="17.100000000000001" customHeight="1" thickBot="1" x14ac:dyDescent="0.4">
      <c r="A32" s="45" t="s">
        <v>36</v>
      </c>
      <c r="B32" s="40"/>
      <c r="C32" s="58" t="str">
        <f>D9</f>
        <v>2022/23</v>
      </c>
      <c r="D32" s="39"/>
      <c r="E32" s="59" t="e">
        <f>ROUND(E27-E29+E30,0)</f>
        <v>#DIV/0!</v>
      </c>
    </row>
    <row r="33" spans="1:5" s="4" customFormat="1" ht="17.100000000000001" customHeight="1" x14ac:dyDescent="0.35">
      <c r="A33" s="60"/>
      <c r="B33" s="40"/>
      <c r="C33" s="61"/>
      <c r="D33" s="39"/>
      <c r="E33" s="54"/>
    </row>
    <row r="34" spans="1:5" s="4" customFormat="1" ht="20.100000000000001" customHeight="1" x14ac:dyDescent="0.35">
      <c r="A34" s="31" t="s">
        <v>45</v>
      </c>
      <c r="B34" s="62"/>
      <c r="C34" s="63"/>
      <c r="D34" s="63"/>
      <c r="E34" s="64"/>
    </row>
    <row r="35" spans="1:5" s="4" customFormat="1" ht="18" customHeight="1" x14ac:dyDescent="0.35">
      <c r="A35" s="45"/>
      <c r="B35" s="65" t="s">
        <v>16</v>
      </c>
      <c r="C35" s="66" t="s">
        <v>12</v>
      </c>
      <c r="D35" s="66" t="s">
        <v>13</v>
      </c>
      <c r="E35" s="65" t="s">
        <v>3</v>
      </c>
    </row>
    <row r="36" spans="1:5" s="4" customFormat="1" ht="18" customHeight="1" x14ac:dyDescent="0.35">
      <c r="A36" s="67" t="s">
        <v>38</v>
      </c>
      <c r="B36" s="68"/>
      <c r="C36" s="69"/>
      <c r="D36" s="70"/>
      <c r="E36" s="71"/>
    </row>
    <row r="37" spans="1:5" s="4" customFormat="1" ht="18" customHeight="1" x14ac:dyDescent="0.35">
      <c r="A37" s="72" t="s">
        <v>43</v>
      </c>
      <c r="B37" s="73" t="e">
        <f>16.8/C20*C19</f>
        <v>#DIV/0!</v>
      </c>
      <c r="C37" s="69"/>
      <c r="D37" s="69"/>
      <c r="E37" s="74"/>
    </row>
    <row r="38" spans="1:5" s="4" customFormat="1" ht="18" customHeight="1" x14ac:dyDescent="0.35">
      <c r="A38" s="127" t="s">
        <v>41</v>
      </c>
      <c r="B38" s="30"/>
      <c r="C38" s="69"/>
      <c r="D38" s="69"/>
      <c r="E38" s="74"/>
    </row>
    <row r="39" spans="1:5" s="4" customFormat="1" ht="18" customHeight="1" x14ac:dyDescent="0.35">
      <c r="A39" s="72" t="s">
        <v>40</v>
      </c>
      <c r="B39" s="126" t="e">
        <f>B38+B37</f>
        <v>#DIV/0!</v>
      </c>
      <c r="C39" s="12"/>
      <c r="D39" s="12"/>
      <c r="E39" s="22"/>
    </row>
    <row r="40" spans="1:5" s="5" customFormat="1" ht="18" customHeight="1" x14ac:dyDescent="0.35">
      <c r="A40" s="75" t="s">
        <v>39</v>
      </c>
      <c r="B40" s="76"/>
      <c r="C40" s="77">
        <f>SUM(C37:C39)</f>
        <v>0</v>
      </c>
      <c r="D40" s="77">
        <f>SUM(D37:D39)</f>
        <v>0</v>
      </c>
      <c r="E40" s="78"/>
    </row>
    <row r="41" spans="1:5" s="4" customFormat="1" ht="18" customHeight="1" x14ac:dyDescent="0.35">
      <c r="A41" s="136" t="s">
        <v>44</v>
      </c>
      <c r="B41" s="136"/>
      <c r="C41" s="136"/>
      <c r="D41" s="136"/>
      <c r="E41" s="136"/>
    </row>
    <row r="42" spans="1:5" s="4" customFormat="1" ht="18" customHeight="1" x14ac:dyDescent="0.35">
      <c r="A42" s="67" t="s">
        <v>32</v>
      </c>
      <c r="B42" s="68"/>
      <c r="C42" s="70"/>
      <c r="D42" s="70"/>
      <c r="E42" s="71"/>
    </row>
    <row r="43" spans="1:5" s="4" customFormat="1" ht="18" customHeight="1" x14ac:dyDescent="0.35">
      <c r="A43" s="112"/>
      <c r="B43" s="113"/>
      <c r="C43" s="114"/>
      <c r="D43" s="114"/>
      <c r="E43" s="115"/>
    </row>
    <row r="44" spans="1:5" s="4" customFormat="1" ht="18" customHeight="1" x14ac:dyDescent="0.35">
      <c r="A44" s="16"/>
      <c r="B44" s="17"/>
      <c r="C44" s="12"/>
      <c r="D44" s="12"/>
      <c r="E44" s="22"/>
    </row>
    <row r="45" spans="1:5" s="4" customFormat="1" ht="18" customHeight="1" x14ac:dyDescent="0.35">
      <c r="A45" s="16"/>
      <c r="B45" s="17"/>
      <c r="C45" s="12"/>
      <c r="D45" s="12"/>
      <c r="E45" s="22"/>
    </row>
    <row r="46" spans="1:5" s="4" customFormat="1" ht="18" customHeight="1" x14ac:dyDescent="0.35">
      <c r="A46" s="16"/>
      <c r="B46" s="17"/>
      <c r="C46" s="12"/>
      <c r="D46" s="12"/>
      <c r="E46" s="22"/>
    </row>
    <row r="47" spans="1:5" s="4" customFormat="1" ht="18" customHeight="1" x14ac:dyDescent="0.35">
      <c r="A47" s="16"/>
      <c r="B47" s="17"/>
      <c r="C47" s="12"/>
      <c r="D47" s="12"/>
      <c r="E47" s="22"/>
    </row>
    <row r="48" spans="1:5" s="5" customFormat="1" ht="18" customHeight="1" x14ac:dyDescent="0.35">
      <c r="A48" s="75" t="s">
        <v>33</v>
      </c>
      <c r="B48" s="79"/>
      <c r="C48" s="77">
        <f>SUM(C43:C47)</f>
        <v>0</v>
      </c>
      <c r="D48" s="80">
        <f>SUM(D43:D47)</f>
        <v>0</v>
      </c>
      <c r="E48" s="81"/>
    </row>
    <row r="49" spans="1:5" s="4" customFormat="1" ht="18" customHeight="1" x14ac:dyDescent="0.35">
      <c r="A49" s="82"/>
      <c r="B49" s="83"/>
      <c r="C49" s="84"/>
      <c r="D49" s="84"/>
      <c r="E49" s="85"/>
    </row>
    <row r="50" spans="1:5" s="4" customFormat="1" ht="18" customHeight="1" x14ac:dyDescent="0.35">
      <c r="A50" s="67" t="s">
        <v>22</v>
      </c>
      <c r="B50" s="86"/>
      <c r="C50" s="87"/>
      <c r="D50" s="87"/>
      <c r="E50" s="88"/>
    </row>
    <row r="51" spans="1:5" s="4" customFormat="1" ht="18" customHeight="1" x14ac:dyDescent="0.35">
      <c r="A51" s="10" t="s">
        <v>37</v>
      </c>
      <c r="B51" s="130"/>
      <c r="C51" s="12"/>
      <c r="D51" s="12"/>
      <c r="E51" s="22"/>
    </row>
    <row r="52" spans="1:5" s="4" customFormat="1" ht="18" customHeight="1" x14ac:dyDescent="0.35">
      <c r="A52" s="10"/>
      <c r="B52" s="11"/>
      <c r="C52" s="12"/>
      <c r="D52" s="12"/>
      <c r="E52" s="22"/>
    </row>
    <row r="53" spans="1:5" s="4" customFormat="1" ht="18" customHeight="1" x14ac:dyDescent="0.35">
      <c r="A53" s="10"/>
      <c r="B53" s="11"/>
      <c r="C53" s="12"/>
      <c r="D53" s="12"/>
      <c r="E53" s="22"/>
    </row>
    <row r="54" spans="1:5" s="5" customFormat="1" ht="18" customHeight="1" x14ac:dyDescent="0.35">
      <c r="A54" s="75" t="s">
        <v>14</v>
      </c>
      <c r="B54" s="79"/>
      <c r="C54" s="80">
        <f>SUM(C51:C53)</f>
        <v>0</v>
      </c>
      <c r="D54" s="80">
        <f>SUM(D51:D53)</f>
        <v>0</v>
      </c>
      <c r="E54" s="81"/>
    </row>
    <row r="55" spans="1:5" s="4" customFormat="1" ht="18" customHeight="1" x14ac:dyDescent="0.35">
      <c r="A55" s="89"/>
      <c r="B55" s="90"/>
      <c r="C55" s="84"/>
      <c r="D55" s="84"/>
      <c r="E55" s="85"/>
    </row>
    <row r="56" spans="1:5" s="4" customFormat="1" ht="18" customHeight="1" x14ac:dyDescent="0.35">
      <c r="A56" s="67" t="s">
        <v>2</v>
      </c>
      <c r="B56" s="86"/>
      <c r="C56" s="87"/>
      <c r="D56" s="87"/>
      <c r="E56" s="88"/>
    </row>
    <row r="57" spans="1:5" s="4" customFormat="1" ht="18" customHeight="1" x14ac:dyDescent="0.35">
      <c r="A57" s="10"/>
      <c r="B57" s="11"/>
      <c r="C57" s="12"/>
      <c r="D57" s="12"/>
      <c r="E57" s="22"/>
    </row>
    <row r="58" spans="1:5" s="4" customFormat="1" ht="18" customHeight="1" x14ac:dyDescent="0.35">
      <c r="A58" s="13"/>
      <c r="B58" s="14"/>
      <c r="C58" s="15"/>
      <c r="D58" s="15"/>
      <c r="E58" s="23"/>
    </row>
    <row r="59" spans="1:5" s="6" customFormat="1" ht="18" customHeight="1" x14ac:dyDescent="0.35">
      <c r="A59" s="75" t="s">
        <v>15</v>
      </c>
      <c r="B59" s="91"/>
      <c r="C59" s="9">
        <f>SUM(C57:C58)</f>
        <v>0</v>
      </c>
      <c r="D59" s="9">
        <f>SUM(D57:D58)</f>
        <v>0</v>
      </c>
      <c r="E59" s="92"/>
    </row>
    <row r="60" spans="1:5" s="4" customFormat="1" ht="18" customHeight="1" x14ac:dyDescent="0.35">
      <c r="A60" s="93"/>
      <c r="B60" s="94"/>
      <c r="C60" s="95"/>
      <c r="D60" s="95"/>
      <c r="E60" s="96"/>
    </row>
    <row r="61" spans="1:5" s="5" customFormat="1" ht="18" customHeight="1" thickBot="1" x14ac:dyDescent="0.4">
      <c r="A61" s="67" t="s">
        <v>17</v>
      </c>
      <c r="B61" s="76"/>
      <c r="C61" s="9">
        <f>C40+C48+C54+C59</f>
        <v>0</v>
      </c>
      <c r="D61" s="9">
        <f>D40+D48++D54+D59</f>
        <v>0</v>
      </c>
      <c r="E61" s="78"/>
    </row>
    <row r="62" spans="1:5" s="5" customFormat="1" ht="18" customHeight="1" thickBot="1" x14ac:dyDescent="0.4">
      <c r="A62" s="97" t="s">
        <v>1</v>
      </c>
      <c r="B62" s="98"/>
      <c r="C62" s="99"/>
      <c r="D62" s="100" t="e">
        <f>D61-E32</f>
        <v>#DIV/0!</v>
      </c>
      <c r="E62" s="101"/>
    </row>
    <row r="63" spans="1:5" s="4" customFormat="1" ht="18" customHeight="1" x14ac:dyDescent="0.35">
      <c r="A63" s="39"/>
      <c r="B63" s="40"/>
      <c r="C63" s="39"/>
      <c r="D63" s="39"/>
      <c r="E63" s="41"/>
    </row>
    <row r="64" spans="1:5" s="4" customFormat="1" ht="18" customHeight="1" x14ac:dyDescent="0.35">
      <c r="A64" s="102" t="s">
        <v>12</v>
      </c>
      <c r="B64" s="103"/>
      <c r="C64" s="104"/>
      <c r="D64" s="105"/>
      <c r="E64" s="106"/>
    </row>
    <row r="65" spans="1:5" s="4" customFormat="1" ht="18" customHeight="1" x14ac:dyDescent="0.35">
      <c r="A65" s="116" t="s">
        <v>8</v>
      </c>
      <c r="B65" s="117"/>
      <c r="C65" s="118"/>
      <c r="D65" s="119"/>
      <c r="E65" s="120"/>
    </row>
    <row r="66" spans="1:5" s="4" customFormat="1" ht="18" customHeight="1" x14ac:dyDescent="0.35">
      <c r="A66" s="121" t="s">
        <v>9</v>
      </c>
      <c r="B66" s="122"/>
      <c r="C66" s="123" t="s">
        <v>10</v>
      </c>
      <c r="D66" s="124"/>
      <c r="E66" s="125"/>
    </row>
    <row r="67" spans="1:5" s="4" customFormat="1" ht="20.100000000000001" customHeight="1" x14ac:dyDescent="0.35">
      <c r="A67" s="63"/>
      <c r="B67" s="107"/>
      <c r="C67" s="63"/>
      <c r="D67" s="63"/>
      <c r="E67" s="64"/>
    </row>
    <row r="68" spans="1:5" s="8" customFormat="1" ht="18" customHeight="1" x14ac:dyDescent="0.35">
      <c r="A68" s="102" t="s">
        <v>0</v>
      </c>
      <c r="B68" s="108"/>
      <c r="C68" s="109"/>
      <c r="D68" s="110"/>
      <c r="E68" s="111"/>
    </row>
    <row r="69" spans="1:5" s="4" customFormat="1" ht="18" customHeight="1" x14ac:dyDescent="0.35">
      <c r="A69" s="116" t="s">
        <v>8</v>
      </c>
      <c r="B69" s="117"/>
      <c r="C69" s="118"/>
      <c r="D69" s="119"/>
      <c r="E69" s="120"/>
    </row>
    <row r="70" spans="1:5" s="4" customFormat="1" ht="18" customHeight="1" x14ac:dyDescent="0.35">
      <c r="A70" s="121" t="s">
        <v>9</v>
      </c>
      <c r="B70" s="122"/>
      <c r="C70" s="123" t="s">
        <v>10</v>
      </c>
      <c r="D70" s="124"/>
      <c r="E70" s="125"/>
    </row>
  </sheetData>
  <sheetProtection sheet="1" objects="1" scenarios="1"/>
  <mergeCells count="4">
    <mergeCell ref="C11:D11"/>
    <mergeCell ref="A5:E5"/>
    <mergeCell ref="D3:E3"/>
    <mergeCell ref="A41:E41"/>
  </mergeCells>
  <phoneticPr fontId="1"/>
  <pageMargins left="1.1811023622047245" right="0.78740157480314965" top="0.39370078740157483" bottom="0.98425196850393704" header="0.51181102362204722" footer="0.51181102362204722"/>
  <pageSetup paperSize="9" scale="58" orientation="portrait" horizontalDpi="4294967293" verticalDpi="4294967293" r:id="rId1"/>
  <headerFooter alignWithMargins="0">
    <oddFooter>&amp;L&amp;F&amp;RAbteilung Personal BKSD
BW /  kk / März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Schulen 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Rickhaus</dc:creator>
  <cp:lastModifiedBy>Kadner, Kristina BKSD</cp:lastModifiedBy>
  <cp:lastPrinted>2018-03-13T09:09:13Z</cp:lastPrinted>
  <dcterms:created xsi:type="dcterms:W3CDTF">2004-11-24T11:44:37Z</dcterms:created>
  <dcterms:modified xsi:type="dcterms:W3CDTF">2022-03-10T10:43:41Z</dcterms:modified>
</cp:coreProperties>
</file>