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udfas01\udata$\U217886\Desktop\zum löschen\"/>
    </mc:Choice>
  </mc:AlternateContent>
  <workbookProtection workbookAlgorithmName="SHA-512" workbookHashValue="1Ow8GEjQ9UWKf9fVRpvsfoKLobkZphLCmB7nYhootYpcH4WASi14CxItt3lwuIPq4jF/X+OSvf6CUkrr4vtkEw==" workbookSaltValue="jl19npzn/RySd/P6n8zJfg==" workbookSpinCount="100000" lockStructure="1"/>
  <bookViews>
    <workbookView xWindow="0" yWindow="0" windowWidth="18017" windowHeight="8743"/>
  </bookViews>
  <sheets>
    <sheet name="Tabelle1" sheetId="1" r:id="rId1"/>
  </sheets>
  <calcPr calcId="162913"/>
  <customWorkbookViews>
    <customWorkbookView name="Stebler, Gabriel BUD - Persönliche Ansicht" guid="{8E9E54E4-B753-40C2-9383-2449DB8E3DD4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0" i="1" l="1"/>
  <c r="E65" i="1" l="1"/>
  <c r="E66" i="1"/>
  <c r="E67" i="1"/>
  <c r="E68" i="1"/>
  <c r="E70" i="1"/>
  <c r="E71" i="1"/>
  <c r="E72" i="1"/>
  <c r="E73" i="1"/>
  <c r="E74" i="1"/>
  <c r="E69" i="1"/>
  <c r="E60" i="1"/>
  <c r="E59" i="1"/>
  <c r="E47" i="1"/>
  <c r="E46" i="1"/>
  <c r="E45" i="1"/>
  <c r="E44" i="1"/>
  <c r="E34" i="1"/>
  <c r="E35" i="1"/>
  <c r="E36" i="1"/>
  <c r="E37" i="1"/>
  <c r="E38" i="1"/>
  <c r="E39" i="1"/>
  <c r="E32" i="1"/>
  <c r="E33" i="1"/>
  <c r="E20" i="1"/>
  <c r="E21" i="1"/>
  <c r="E22" i="1"/>
  <c r="E23" i="1"/>
  <c r="E24" i="1"/>
  <c r="E25" i="1"/>
  <c r="E26" i="1"/>
  <c r="E27" i="1"/>
  <c r="E18" i="1"/>
  <c r="E19" i="1"/>
  <c r="E48" i="1" l="1"/>
  <c r="E40" i="1"/>
  <c r="E28" i="1"/>
  <c r="E50" i="1" l="1"/>
  <c r="E75" i="1"/>
  <c r="B84" i="1" l="1"/>
  <c r="E51" i="1"/>
  <c r="E61" i="1"/>
  <c r="E77" i="1" s="1"/>
  <c r="E78" i="1" s="1"/>
  <c r="B85" i="1" l="1"/>
  <c r="C83" i="1"/>
  <c r="C84" i="1" s="1"/>
  <c r="B86" i="1"/>
  <c r="C85" i="1" l="1"/>
  <c r="C90" i="1" l="1"/>
  <c r="C86" i="1"/>
  <c r="E84" i="1"/>
  <c r="C88" i="1" s="1"/>
  <c r="D84" i="1"/>
  <c r="D85" i="1"/>
  <c r="E85" i="1"/>
  <c r="C89" i="1" s="1"/>
</calcChain>
</file>

<file path=xl/sharedStrings.xml><?xml version="1.0" encoding="utf-8"?>
<sst xmlns="http://schemas.openxmlformats.org/spreadsheetml/2006/main" count="80" uniqueCount="63">
  <si>
    <t>Datum</t>
  </si>
  <si>
    <t>Betrag</t>
  </si>
  <si>
    <t>Gemeinde:</t>
  </si>
  <si>
    <t>Verein:</t>
  </si>
  <si>
    <t>Vertragsnummer:</t>
  </si>
  <si>
    <t>Vorname, Name, Funktion</t>
  </si>
  <si>
    <t>Aufwand</t>
  </si>
  <si>
    <t>Material, Entsorgung, Verpflegung…</t>
  </si>
  <si>
    <t>Kartierung (mittels InvasivApp): (100 Fr.)</t>
  </si>
  <si>
    <t>Anzahl Arbeitsstunden</t>
  </si>
  <si>
    <t>Datum/Daten Durchführung</t>
  </si>
  <si>
    <t>Aufwandentschädigung total:</t>
  </si>
  <si>
    <t>Formular ausgefüllt durch:</t>
  </si>
  <si>
    <t>Materialkosten total:</t>
  </si>
  <si>
    <t>1. Kostenauflistung Gemeinde</t>
  </si>
  <si>
    <t>2. Kostenauflistung Verein</t>
  </si>
  <si>
    <t>Stundenansatz (Fr.)</t>
  </si>
  <si>
    <t>1.1 Personalkosten</t>
  </si>
  <si>
    <t>1.2 Material, Entsorgung etc.</t>
  </si>
  <si>
    <t>Betrag (Fr.)</t>
  </si>
  <si>
    <t>Material, Entsorgung…</t>
  </si>
  <si>
    <t>1.3 Sonstige Auslagen</t>
  </si>
  <si>
    <t>2.1 Aufwandentschädingung</t>
  </si>
  <si>
    <t>2.2 Material, Entsorgung, Verpflegung etc.</t>
  </si>
  <si>
    <t>Anteil Kanton (CHF)</t>
  </si>
  <si>
    <t>Anteil Kanton in Prozent</t>
  </si>
  <si>
    <t>Anteil Gemeinde/ Verein (CHF)</t>
  </si>
  <si>
    <t>Summe</t>
  </si>
  <si>
    <t>Fr.</t>
  </si>
  <si>
    <t>Potentieller Anteil des Kantons (= max. 80% der Gesamtkosten ODER max. 4'000 Fr.) (CHF):</t>
  </si>
  <si>
    <t>Potentieller Anteil des Kantons (= 100% der Gesamtkosten ODER max. 4'000.00 Fr.) (CHF):</t>
  </si>
  <si>
    <t>Pot. Anteil des Kantons (Summe aus 3.1 und 3.2)</t>
  </si>
  <si>
    <t>Personalkosten total:</t>
  </si>
  <si>
    <t>Sonstige Kosten</t>
  </si>
  <si>
    <t>Sonstige Kosten total:</t>
  </si>
  <si>
    <t xml:space="preserve"> = durch die Gemeinde / den Verein Verein auszufüllen</t>
  </si>
  <si>
    <t>Beitrag des Vereins an das Vorhaben:</t>
  </si>
  <si>
    <t>Beitrag der Gemeinde an das Vorhaben:</t>
  </si>
  <si>
    <t>Beitrag des Kantons an das Vorhaben:</t>
  </si>
  <si>
    <t>Name</t>
  </si>
  <si>
    <t>Telefon</t>
  </si>
  <si>
    <t>Email</t>
  </si>
  <si>
    <t>3. Gesamtkosten und Anteil des Kantons</t>
  </si>
  <si>
    <t>Kantonsbeiträge für Neophyteneinsätze - Kostenabrechnung</t>
  </si>
  <si>
    <t>Organisation und Durchführung: (400 Fr.)</t>
  </si>
  <si>
    <t>Kosten durch Gemeinde/ Verein (CHF)</t>
  </si>
  <si>
    <t>Kosten durch den Verein total:</t>
  </si>
  <si>
    <t>Kosten durch die Gemeinde total:</t>
  </si>
  <si>
    <t>Das ausgefüllte Formular wird zusammen mit den Bankverbindungen und/oder Einzahlungsschein als Pdf (gegebenenfalls zusammen mit Kopien von Rechnungen etc.) elektronisch eingesendet an  neobiota@bl.ch</t>
  </si>
  <si>
    <t>BL30460014</t>
  </si>
  <si>
    <t>IA 402'409</t>
  </si>
  <si>
    <t>Rechnungsbezeichnung:</t>
  </si>
  <si>
    <t>Zuweisungsschlüssel:</t>
  </si>
  <si>
    <t>Innen-Auftrag:</t>
  </si>
  <si>
    <t>Kosten-Art:</t>
  </si>
  <si>
    <t>KoA 3132 0 000</t>
  </si>
  <si>
    <t>Vorname, Name</t>
  </si>
  <si>
    <t>Anzahl Arbeits-stunden</t>
  </si>
  <si>
    <t>Arbeitsstunden Total</t>
  </si>
  <si>
    <t>Rapport ausgefüllt durch:</t>
  </si>
  <si>
    <t>Datum:</t>
  </si>
  <si>
    <t>4. Arbeitsrapport für Vereins- und Freiwilligenarbeit</t>
  </si>
  <si>
    <t>Kostendach gemäss Antragsformular: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</si>
</sst>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 * #,##0.0000_ ;_ * \-#,##0.0000_ ;_ * &quot;-&quot;??_ ;_ @_ "/>
    <numFmt numFmtId="165" formatCode="_ * #,##0.0_ ;_ * \-#,##0.0_ ;_ * &quot;-&quot;??_ ;_ @_ "/>
    <numFmt numFmtId="166" formatCode="_ * #,##0_ ;_ * \-#,##0_ ;_ * &quot;-&quot;??_ ;_ @_ "/>
    <numFmt numFmtId="167" formatCode="0.0%"/>
    <numFmt numFmtId="168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3" fillId="3" borderId="1" xfId="0" applyFont="1" applyFill="1" applyBorder="1" applyAlignment="1" applyProtection="1">
      <protection locked="0"/>
    </xf>
    <xf numFmtId="43" fontId="3" fillId="3" borderId="11" xfId="1" applyFont="1" applyFill="1" applyBorder="1" applyProtection="1">
      <protection locked="0"/>
    </xf>
    <xf numFmtId="0" fontId="3" fillId="3" borderId="18" xfId="0" applyFont="1" applyFill="1" applyBorder="1" applyProtection="1">
      <protection locked="0"/>
    </xf>
    <xf numFmtId="165" fontId="3" fillId="3" borderId="18" xfId="1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horizontal="left"/>
      <protection locked="0"/>
    </xf>
    <xf numFmtId="14" fontId="3" fillId="3" borderId="18" xfId="0" applyNumberFormat="1" applyFont="1" applyFill="1" applyBorder="1" applyProtection="1">
      <protection locked="0"/>
    </xf>
    <xf numFmtId="0" fontId="3" fillId="3" borderId="11" xfId="0" applyFont="1" applyFill="1" applyBorder="1" applyProtection="1">
      <protection locked="0"/>
    </xf>
    <xf numFmtId="43" fontId="3" fillId="3" borderId="18" xfId="1" applyFont="1" applyFill="1" applyBorder="1" applyProtection="1">
      <protection locked="0"/>
    </xf>
    <xf numFmtId="14" fontId="3" fillId="3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/>
    <xf numFmtId="0" fontId="3" fillId="4" borderId="5" xfId="0" applyFont="1" applyFill="1" applyBorder="1" applyAlignment="1" applyProtection="1"/>
    <xf numFmtId="0" fontId="6" fillId="0" borderId="0" xfId="0" applyFont="1" applyAlignment="1" applyProtection="1"/>
    <xf numFmtId="0" fontId="6" fillId="0" borderId="0" xfId="0" applyFont="1" applyProtection="1"/>
    <xf numFmtId="0" fontId="2" fillId="0" borderId="0" xfId="0" applyFont="1" applyAlignment="1" applyProtection="1"/>
    <xf numFmtId="0" fontId="2" fillId="0" borderId="0" xfId="0" applyFont="1" applyProtection="1"/>
    <xf numFmtId="0" fontId="3" fillId="4" borderId="13" xfId="0" applyFont="1" applyFill="1" applyBorder="1" applyAlignment="1" applyProtection="1">
      <alignment horizontal="left" wrapText="1"/>
    </xf>
    <xf numFmtId="0" fontId="3" fillId="4" borderId="12" xfId="0" applyFont="1" applyFill="1" applyBorder="1" applyAlignment="1" applyProtection="1">
      <alignment wrapText="1"/>
    </xf>
    <xf numFmtId="0" fontId="3" fillId="4" borderId="13" xfId="0" applyFont="1" applyFill="1" applyBorder="1" applyAlignment="1" applyProtection="1">
      <alignment wrapText="1"/>
    </xf>
    <xf numFmtId="0" fontId="3" fillId="4" borderId="2" xfId="0" applyFont="1" applyFill="1" applyBorder="1" applyAlignment="1" applyProtection="1">
      <alignment wrapText="1"/>
    </xf>
    <xf numFmtId="43" fontId="3" fillId="0" borderId="9" xfId="1" applyFont="1" applyFill="1" applyBorder="1" applyProtection="1"/>
    <xf numFmtId="0" fontId="3" fillId="0" borderId="13" xfId="0" applyFont="1" applyFill="1" applyBorder="1" applyAlignment="1" applyProtection="1"/>
    <xf numFmtId="0" fontId="3" fillId="0" borderId="14" xfId="0" applyFont="1" applyFill="1" applyBorder="1" applyProtection="1"/>
    <xf numFmtId="43" fontId="3" fillId="0" borderId="2" xfId="1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Alignment="1" applyProtection="1"/>
    <xf numFmtId="0" fontId="5" fillId="0" borderId="0" xfId="0" applyFont="1" applyProtection="1"/>
    <xf numFmtId="0" fontId="3" fillId="0" borderId="18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43" fontId="5" fillId="0" borderId="0" xfId="0" applyNumberFormat="1" applyFont="1" applyFill="1" applyBorder="1" applyProtection="1"/>
    <xf numFmtId="43" fontId="2" fillId="4" borderId="2" xfId="0" applyNumberFormat="1" applyFont="1" applyFill="1" applyBorder="1" applyProtection="1"/>
    <xf numFmtId="43" fontId="2" fillId="0" borderId="2" xfId="1" applyFont="1" applyFill="1" applyBorder="1" applyProtection="1"/>
    <xf numFmtId="0" fontId="3" fillId="0" borderId="0" xfId="0" applyFont="1" applyFill="1" applyBorder="1" applyAlignment="1" applyProtection="1"/>
    <xf numFmtId="0" fontId="3" fillId="2" borderId="13" xfId="0" applyFont="1" applyFill="1" applyBorder="1" applyAlignment="1" applyProtection="1">
      <alignment wrapText="1"/>
    </xf>
    <xf numFmtId="0" fontId="3" fillId="2" borderId="2" xfId="0" applyFont="1" applyFill="1" applyBorder="1" applyAlignment="1" applyProtection="1">
      <alignment wrapText="1"/>
    </xf>
    <xf numFmtId="43" fontId="3" fillId="0" borderId="10" xfId="1" applyFont="1" applyFill="1" applyBorder="1" applyProtection="1"/>
    <xf numFmtId="0" fontId="3" fillId="0" borderId="24" xfId="0" applyFont="1" applyFill="1" applyBorder="1" applyProtection="1"/>
    <xf numFmtId="43" fontId="2" fillId="2" borderId="2" xfId="0" applyNumberFormat="1" applyFont="1" applyFill="1" applyBorder="1" applyProtection="1"/>
    <xf numFmtId="0" fontId="6" fillId="0" borderId="0" xfId="0" applyFont="1" applyBorder="1" applyAlignment="1" applyProtection="1">
      <alignment horizontal="left"/>
    </xf>
    <xf numFmtId="166" fontId="6" fillId="0" borderId="0" xfId="1" applyNumberFormat="1" applyFont="1" applyFill="1" applyBorder="1" applyAlignment="1" applyProtection="1"/>
    <xf numFmtId="43" fontId="6" fillId="0" borderId="0" xfId="1" applyFont="1" applyFill="1" applyBorder="1" applyAlignment="1" applyProtection="1"/>
    <xf numFmtId="0" fontId="2" fillId="0" borderId="1" xfId="0" applyFont="1" applyBorder="1" applyAlignment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/>
    <xf numFmtId="43" fontId="2" fillId="0" borderId="1" xfId="0" applyNumberFormat="1" applyFont="1" applyFill="1" applyBorder="1" applyProtection="1"/>
    <xf numFmtId="0" fontId="2" fillId="6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/>
    <xf numFmtId="43" fontId="2" fillId="4" borderId="1" xfId="0" applyNumberFormat="1" applyFont="1" applyFill="1" applyBorder="1" applyAlignment="1" applyProtection="1"/>
    <xf numFmtId="43" fontId="7" fillId="5" borderId="1" xfId="0" applyNumberFormat="1" applyFont="1" applyFill="1" applyBorder="1" applyAlignment="1" applyProtection="1"/>
    <xf numFmtId="167" fontId="2" fillId="5" borderId="1" xfId="2" applyNumberFormat="1" applyFont="1" applyFill="1" applyBorder="1" applyProtection="1"/>
    <xf numFmtId="0" fontId="2" fillId="2" borderId="1" xfId="0" applyFont="1" applyFill="1" applyBorder="1" applyAlignment="1" applyProtection="1"/>
    <xf numFmtId="43" fontId="2" fillId="2" borderId="1" xfId="0" applyNumberFormat="1" applyFont="1" applyFill="1" applyBorder="1" applyAlignment="1" applyProtection="1"/>
    <xf numFmtId="43" fontId="2" fillId="5" borderId="1" xfId="0" applyNumberFormat="1" applyFont="1" applyFill="1" applyBorder="1" applyAlignment="1" applyProtection="1"/>
    <xf numFmtId="0" fontId="2" fillId="0" borderId="1" xfId="0" applyFont="1" applyFill="1" applyBorder="1" applyAlignment="1" applyProtection="1">
      <alignment horizontal="left"/>
    </xf>
    <xf numFmtId="43" fontId="2" fillId="6" borderId="1" xfId="0" applyNumberFormat="1" applyFont="1" applyFill="1" applyBorder="1" applyProtection="1"/>
    <xf numFmtId="43" fontId="7" fillId="6" borderId="1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3" fontId="2" fillId="0" borderId="0" xfId="0" applyNumberFormat="1" applyFont="1" applyFill="1" applyBorder="1" applyProtection="1"/>
    <xf numFmtId="43" fontId="7" fillId="0" borderId="0" xfId="0" applyNumberFormat="1" applyFont="1" applyFill="1" applyBorder="1" applyAlignment="1" applyProtection="1">
      <alignment horizontal="left"/>
    </xf>
    <xf numFmtId="43" fontId="2" fillId="4" borderId="13" xfId="0" applyNumberFormat="1" applyFont="1" applyFill="1" applyBorder="1" applyAlignment="1" applyProtection="1">
      <alignment vertical="center"/>
    </xf>
    <xf numFmtId="43" fontId="2" fillId="4" borderId="24" xfId="0" applyNumberFormat="1" applyFont="1" applyFill="1" applyBorder="1" applyAlignment="1" applyProtection="1">
      <alignment vertical="center"/>
    </xf>
    <xf numFmtId="43" fontId="7" fillId="0" borderId="0" xfId="0" applyNumberFormat="1" applyFont="1" applyFill="1" applyBorder="1" applyAlignment="1" applyProtection="1">
      <alignment horizontal="left" vertical="center"/>
    </xf>
    <xf numFmtId="43" fontId="2" fillId="2" borderId="13" xfId="0" applyNumberFormat="1" applyFont="1" applyFill="1" applyBorder="1" applyAlignment="1" applyProtection="1">
      <alignment vertical="center"/>
    </xf>
    <xf numFmtId="43" fontId="2" fillId="2" borderId="24" xfId="0" applyNumberFormat="1" applyFont="1" applyFill="1" applyBorder="1" applyAlignment="1" applyProtection="1">
      <alignment vertical="center"/>
    </xf>
    <xf numFmtId="43" fontId="2" fillId="5" borderId="13" xfId="0" applyNumberFormat="1" applyFont="1" applyFill="1" applyBorder="1" applyAlignment="1" applyProtection="1">
      <alignment vertical="center"/>
    </xf>
    <xf numFmtId="43" fontId="2" fillId="5" borderId="24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3" fontId="8" fillId="0" borderId="0" xfId="0" applyNumberFormat="1" applyFont="1" applyFill="1" applyBorder="1" applyAlignment="1" applyProtection="1">
      <alignment horizontal="left"/>
    </xf>
    <xf numFmtId="0" fontId="7" fillId="0" borderId="24" xfId="0" applyFont="1" applyFill="1" applyBorder="1" applyAlignment="1" applyProtection="1"/>
    <xf numFmtId="0" fontId="6" fillId="0" borderId="0" xfId="0" applyFont="1" applyFill="1" applyBorder="1" applyAlignment="1" applyProtection="1"/>
    <xf numFmtId="0" fontId="2" fillId="0" borderId="1" xfId="0" applyFont="1" applyFill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Protection="1"/>
    <xf numFmtId="0" fontId="3" fillId="2" borderId="7" xfId="0" applyFont="1" applyFill="1" applyBorder="1" applyAlignment="1" applyProtection="1"/>
    <xf numFmtId="0" fontId="3" fillId="0" borderId="0" xfId="0" applyFont="1" applyAlignment="1" applyProtection="1">
      <alignment horizontal="left" vertical="top" wrapText="1"/>
    </xf>
    <xf numFmtId="0" fontId="2" fillId="2" borderId="14" xfId="0" applyFont="1" applyFill="1" applyBorder="1" applyAlignment="1" applyProtection="1">
      <alignment horizontal="left"/>
    </xf>
    <xf numFmtId="0" fontId="2" fillId="4" borderId="14" xfId="0" applyFont="1" applyFill="1" applyBorder="1" applyAlignment="1" applyProtection="1">
      <alignment horizontal="left"/>
    </xf>
    <xf numFmtId="0" fontId="3" fillId="2" borderId="13" xfId="0" applyFont="1" applyFill="1" applyBorder="1" applyAlignment="1" applyProtection="1">
      <alignment horizontal="left" wrapText="1"/>
    </xf>
    <xf numFmtId="0" fontId="3" fillId="3" borderId="15" xfId="0" applyFont="1" applyFill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164" fontId="3" fillId="0" borderId="0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Fill="1" applyBorder="1" applyProtection="1">
      <protection locked="0"/>
    </xf>
    <xf numFmtId="0" fontId="2" fillId="0" borderId="0" xfId="0" applyFont="1" applyAlignment="1" applyProtection="1">
      <alignment wrapText="1"/>
      <protection locked="0"/>
    </xf>
    <xf numFmtId="43" fontId="7" fillId="3" borderId="13" xfId="1" applyFont="1" applyFill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0" fillId="3" borderId="5" xfId="0" applyFont="1" applyFill="1" applyBorder="1" applyAlignment="1" applyProtection="1">
      <protection locked="0"/>
    </xf>
    <xf numFmtId="0" fontId="0" fillId="3" borderId="11" xfId="0" applyFont="1" applyFill="1" applyBorder="1" applyProtection="1">
      <protection locked="0"/>
    </xf>
    <xf numFmtId="168" fontId="0" fillId="3" borderId="10" xfId="0" applyNumberFormat="1" applyFont="1" applyFill="1" applyBorder="1" applyProtection="1">
      <protection locked="0"/>
    </xf>
    <xf numFmtId="43" fontId="0" fillId="0" borderId="0" xfId="1" applyFont="1" applyFill="1" applyBorder="1" applyProtection="1">
      <protection locked="0"/>
    </xf>
    <xf numFmtId="0" fontId="0" fillId="3" borderId="32" xfId="0" applyFont="1" applyFill="1" applyBorder="1" applyAlignment="1" applyProtection="1">
      <protection locked="0"/>
    </xf>
    <xf numFmtId="0" fontId="0" fillId="3" borderId="32" xfId="0" applyFont="1" applyFill="1" applyBorder="1" applyProtection="1">
      <protection locked="0"/>
    </xf>
    <xf numFmtId="168" fontId="0" fillId="3" borderId="9" xfId="0" applyNumberFormat="1" applyFont="1" applyFill="1" applyBorder="1" applyProtection="1">
      <protection locked="0"/>
    </xf>
    <xf numFmtId="0" fontId="2" fillId="0" borderId="13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protection locked="0"/>
    </xf>
    <xf numFmtId="168" fontId="2" fillId="0" borderId="2" xfId="0" applyNumberFormat="1" applyFont="1" applyFill="1" applyBorder="1" applyProtection="1">
      <protection locked="0"/>
    </xf>
    <xf numFmtId="43" fontId="2" fillId="0" borderId="0" xfId="1" applyFont="1" applyFill="1" applyBorder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top" wrapText="1"/>
    </xf>
    <xf numFmtId="0" fontId="2" fillId="0" borderId="13" xfId="0" applyFont="1" applyFill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left"/>
    </xf>
    <xf numFmtId="0" fontId="7" fillId="0" borderId="24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3" fillId="2" borderId="13" xfId="0" applyFont="1" applyFill="1" applyBorder="1" applyAlignment="1" applyProtection="1">
      <alignment horizontal="left" wrapText="1"/>
    </xf>
    <xf numFmtId="0" fontId="3" fillId="2" borderId="24" xfId="0" applyFont="1" applyFill="1" applyBorder="1" applyAlignment="1" applyProtection="1">
      <alignment horizontal="left" wrapText="1"/>
    </xf>
    <xf numFmtId="0" fontId="2" fillId="4" borderId="13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0" fontId="2" fillId="2" borderId="14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14" xfId="0" applyFont="1" applyFill="1" applyBorder="1" applyAlignment="1" applyProtection="1">
      <alignment horizontal="left" vertical="center"/>
    </xf>
    <xf numFmtId="0" fontId="3" fillId="3" borderId="16" xfId="0" applyFont="1" applyFill="1" applyBorder="1" applyAlignment="1" applyProtection="1">
      <alignment horizontal="left"/>
      <protection locked="0"/>
    </xf>
    <xf numFmtId="0" fontId="3" fillId="3" borderId="27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</xf>
    <xf numFmtId="0" fontId="2" fillId="2" borderId="14" xfId="0" applyFont="1" applyFill="1" applyBorder="1" applyAlignment="1" applyProtection="1">
      <alignment horizontal="left"/>
    </xf>
    <xf numFmtId="0" fontId="3" fillId="3" borderId="19" xfId="0" applyFont="1" applyFill="1" applyBorder="1" applyAlignment="1" applyProtection="1">
      <alignment horizontal="left"/>
      <protection locked="0"/>
    </xf>
    <xf numFmtId="0" fontId="3" fillId="3" borderId="22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3" borderId="21" xfId="0" applyFont="1" applyFill="1" applyBorder="1" applyAlignment="1" applyProtection="1">
      <alignment horizontal="left"/>
      <protection locked="0"/>
    </xf>
    <xf numFmtId="0" fontId="3" fillId="3" borderId="23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2" fillId="4" borderId="13" xfId="0" applyFont="1" applyFill="1" applyBorder="1" applyAlignment="1" applyProtection="1">
      <alignment horizontal="left"/>
    </xf>
    <xf numFmtId="0" fontId="2" fillId="4" borderId="14" xfId="0" applyFont="1" applyFill="1" applyBorder="1" applyAlignment="1" applyProtection="1">
      <alignment horizontal="left"/>
    </xf>
    <xf numFmtId="14" fontId="3" fillId="3" borderId="15" xfId="0" applyNumberFormat="1" applyFont="1" applyFill="1" applyBorder="1" applyAlignment="1" applyProtection="1">
      <alignment horizontal="left"/>
      <protection locked="0"/>
    </xf>
    <xf numFmtId="14" fontId="3" fillId="3" borderId="25" xfId="0" applyNumberFormat="1" applyFont="1" applyFill="1" applyBorder="1" applyAlignment="1" applyProtection="1">
      <alignment horizontal="left"/>
      <protection locked="0"/>
    </xf>
    <xf numFmtId="14" fontId="3" fillId="3" borderId="17" xfId="0" applyNumberFormat="1" applyFont="1" applyFill="1" applyBorder="1" applyAlignment="1" applyProtection="1">
      <alignment horizontal="left"/>
      <protection locked="0"/>
    </xf>
    <xf numFmtId="0" fontId="3" fillId="3" borderId="26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 wrapText="1"/>
    </xf>
    <xf numFmtId="0" fontId="3" fillId="0" borderId="25" xfId="0" applyFont="1" applyFill="1" applyBorder="1" applyAlignment="1" applyProtection="1">
      <alignment horizontal="left" wrapText="1"/>
    </xf>
    <xf numFmtId="0" fontId="3" fillId="0" borderId="17" xfId="0" applyFont="1" applyFill="1" applyBorder="1" applyAlignment="1" applyProtection="1">
      <alignment horizontal="left"/>
    </xf>
    <xf numFmtId="0" fontId="3" fillId="0" borderId="26" xfId="0" applyFont="1" applyFill="1" applyBorder="1" applyAlignment="1" applyProtection="1">
      <alignment horizontal="left"/>
    </xf>
    <xf numFmtId="0" fontId="3" fillId="3" borderId="15" xfId="0" applyFont="1" applyFill="1" applyBorder="1" applyAlignment="1" applyProtection="1">
      <alignment horizontal="left"/>
      <protection locked="0"/>
    </xf>
    <xf numFmtId="0" fontId="3" fillId="3" borderId="25" xfId="0" applyFont="1" applyFill="1" applyBorder="1" applyAlignment="1" applyProtection="1">
      <alignment horizontal="left"/>
      <protection locked="0"/>
    </xf>
    <xf numFmtId="0" fontId="3" fillId="0" borderId="28" xfId="0" applyFont="1" applyFill="1" applyBorder="1" applyAlignment="1" applyProtection="1">
      <alignment horizontal="left" vertical="top"/>
    </xf>
    <xf numFmtId="0" fontId="3" fillId="0" borderId="29" xfId="0" applyFont="1" applyFill="1" applyBorder="1" applyAlignment="1" applyProtection="1">
      <alignment horizontal="left" vertical="top"/>
    </xf>
    <xf numFmtId="0" fontId="3" fillId="0" borderId="30" xfId="0" applyFont="1" applyFill="1" applyBorder="1" applyAlignment="1" applyProtection="1">
      <alignment horizontal="left" vertical="top"/>
    </xf>
    <xf numFmtId="0" fontId="3" fillId="0" borderId="23" xfId="0" applyFont="1" applyFill="1" applyBorder="1" applyAlignment="1" applyProtection="1">
      <alignment horizontal="left"/>
    </xf>
    <xf numFmtId="0" fontId="3" fillId="0" borderId="31" xfId="0" applyFont="1" applyFill="1" applyBorder="1" applyAlignment="1" applyProtection="1">
      <alignment horizontal="left"/>
    </xf>
    <xf numFmtId="0" fontId="3" fillId="0" borderId="19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2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3" fillId="0" borderId="20" xfId="0" applyFont="1" applyFill="1" applyBorder="1" applyAlignment="1" applyProtection="1">
      <alignment horizontal="left"/>
    </xf>
  </cellXfs>
  <cellStyles count="3">
    <cellStyle name="Komma" xfId="1" builtinId="3"/>
    <cellStyle name="Prozent" xfId="2" builtinId="5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abSelected="1" view="pageLayout" topLeftCell="A9" zoomScale="115" zoomScaleNormal="100" zoomScalePageLayoutView="115" workbookViewId="0">
      <selection activeCell="C92" sqref="C92"/>
    </sheetView>
  </sheetViews>
  <sheetFormatPr baseColWidth="10" defaultColWidth="9.15234375" defaultRowHeight="12.9" x14ac:dyDescent="0.35"/>
  <cols>
    <col min="1" max="1" width="31.3828125" style="87" customWidth="1"/>
    <col min="2" max="5" width="15.15234375" style="86" customWidth="1"/>
    <col min="6" max="6" width="11" style="86" customWidth="1"/>
    <col min="7" max="16384" width="9.15234375" style="86"/>
  </cols>
  <sheetData>
    <row r="1" spans="1:5" s="84" customFormat="1" ht="30.75" customHeight="1" x14ac:dyDescent="0.55000000000000004">
      <c r="A1" s="11" t="s">
        <v>43</v>
      </c>
      <c r="B1" s="12"/>
      <c r="C1" s="12"/>
      <c r="D1" s="12"/>
      <c r="E1" s="12"/>
    </row>
    <row r="2" spans="1:5" s="85" customFormat="1" ht="24.75" customHeight="1" x14ac:dyDescent="0.55000000000000004">
      <c r="A2" s="125" t="s">
        <v>48</v>
      </c>
      <c r="B2" s="125"/>
      <c r="C2" s="125"/>
      <c r="D2" s="125"/>
      <c r="E2" s="125"/>
    </row>
    <row r="3" spans="1:5" s="84" customFormat="1" ht="14.15" customHeight="1" x14ac:dyDescent="0.55000000000000004">
      <c r="A3" s="11"/>
      <c r="B3" s="12"/>
      <c r="C3" s="12"/>
      <c r="D3" s="12"/>
      <c r="E3" s="12"/>
    </row>
    <row r="4" spans="1:5" ht="14.15" customHeight="1" x14ac:dyDescent="0.35">
      <c r="A4" s="1"/>
      <c r="B4" s="13" t="s">
        <v>35</v>
      </c>
      <c r="C4" s="13"/>
      <c r="D4" s="13"/>
      <c r="E4" s="13"/>
    </row>
    <row r="5" spans="1:5" ht="13.5" customHeight="1" thickBot="1" x14ac:dyDescent="0.4">
      <c r="A5" s="14"/>
      <c r="B5" s="13"/>
      <c r="C5" s="13"/>
      <c r="D5" s="13"/>
      <c r="E5" s="13"/>
    </row>
    <row r="6" spans="1:5" ht="13.5" customHeight="1" x14ac:dyDescent="0.35">
      <c r="A6" s="15" t="s">
        <v>2</v>
      </c>
      <c r="B6" s="147"/>
      <c r="C6" s="148"/>
      <c r="D6" s="148"/>
      <c r="E6" s="149"/>
    </row>
    <row r="7" spans="1:5" ht="13.5" customHeight="1" thickBot="1" x14ac:dyDescent="0.4">
      <c r="A7" s="78" t="s">
        <v>3</v>
      </c>
      <c r="B7" s="150"/>
      <c r="C7" s="151"/>
      <c r="D7" s="151"/>
      <c r="E7" s="152"/>
    </row>
    <row r="8" spans="1:5" s="88" customFormat="1" ht="13.5" customHeight="1" thickBot="1" x14ac:dyDescent="0.4">
      <c r="A8" s="36"/>
      <c r="B8" s="70"/>
      <c r="C8" s="70"/>
      <c r="D8" s="70"/>
      <c r="E8" s="70"/>
    </row>
    <row r="9" spans="1:5" ht="13.5" customHeight="1" x14ac:dyDescent="0.35">
      <c r="A9" s="165" t="s">
        <v>51</v>
      </c>
      <c r="B9" s="170" t="s">
        <v>52</v>
      </c>
      <c r="C9" s="170"/>
      <c r="D9" s="170" t="s">
        <v>49</v>
      </c>
      <c r="E9" s="171"/>
    </row>
    <row r="10" spans="1:5" ht="13.5" customHeight="1" x14ac:dyDescent="0.35">
      <c r="A10" s="166"/>
      <c r="B10" s="174" t="s">
        <v>4</v>
      </c>
      <c r="C10" s="174"/>
      <c r="D10" s="172"/>
      <c r="E10" s="173"/>
    </row>
    <row r="11" spans="1:5" ht="13.5" customHeight="1" x14ac:dyDescent="0.35">
      <c r="A11" s="166"/>
      <c r="B11" s="174" t="s">
        <v>53</v>
      </c>
      <c r="C11" s="174"/>
      <c r="D11" s="174" t="s">
        <v>50</v>
      </c>
      <c r="E11" s="175"/>
    </row>
    <row r="12" spans="1:5" ht="13.5" customHeight="1" thickBot="1" x14ac:dyDescent="0.4">
      <c r="A12" s="167"/>
      <c r="B12" s="168" t="s">
        <v>54</v>
      </c>
      <c r="C12" s="169"/>
      <c r="D12" s="168" t="s">
        <v>55</v>
      </c>
      <c r="E12" s="162"/>
    </row>
    <row r="13" spans="1:5" ht="13.5" customHeight="1" x14ac:dyDescent="0.35">
      <c r="A13" s="76"/>
      <c r="B13" s="13"/>
      <c r="C13" s="77"/>
      <c r="D13" s="77"/>
      <c r="E13" s="77"/>
    </row>
    <row r="14" spans="1:5" ht="13.5" customHeight="1" x14ac:dyDescent="0.35">
      <c r="A14" s="14"/>
      <c r="B14" s="13"/>
      <c r="C14" s="13"/>
      <c r="D14" s="13"/>
      <c r="E14" s="13"/>
    </row>
    <row r="15" spans="1:5" s="89" customFormat="1" ht="22.5" customHeight="1" x14ac:dyDescent="0.5">
      <c r="A15" s="16" t="s">
        <v>14</v>
      </c>
      <c r="B15" s="17"/>
      <c r="C15" s="17"/>
      <c r="D15" s="17"/>
      <c r="E15" s="17"/>
    </row>
    <row r="16" spans="1:5" s="90" customFormat="1" ht="17.149999999999999" customHeight="1" thickBot="1" x14ac:dyDescent="0.45">
      <c r="A16" s="18" t="s">
        <v>17</v>
      </c>
      <c r="B16" s="19"/>
      <c r="C16" s="19"/>
      <c r="D16" s="19"/>
      <c r="E16" s="19"/>
    </row>
    <row r="17" spans="1:5" s="91" customFormat="1" ht="26.15" thickBot="1" x14ac:dyDescent="0.4">
      <c r="A17" s="20" t="s">
        <v>5</v>
      </c>
      <c r="B17" s="21" t="s">
        <v>16</v>
      </c>
      <c r="C17" s="22" t="s">
        <v>0</v>
      </c>
      <c r="D17" s="22" t="s">
        <v>9</v>
      </c>
      <c r="E17" s="23" t="s">
        <v>1</v>
      </c>
    </row>
    <row r="18" spans="1:5" x14ac:dyDescent="0.35">
      <c r="A18" s="83"/>
      <c r="B18" s="2"/>
      <c r="C18" s="3"/>
      <c r="D18" s="4"/>
      <c r="E18" s="24">
        <f>B18*D18</f>
        <v>0</v>
      </c>
    </row>
    <row r="19" spans="1:5" x14ac:dyDescent="0.35">
      <c r="A19" s="5"/>
      <c r="B19" s="2"/>
      <c r="C19" s="6"/>
      <c r="D19" s="4"/>
      <c r="E19" s="24">
        <f>B19*D19</f>
        <v>0</v>
      </c>
    </row>
    <row r="20" spans="1:5" x14ac:dyDescent="0.35">
      <c r="A20" s="5"/>
      <c r="B20" s="2"/>
      <c r="C20" s="6"/>
      <c r="D20" s="4"/>
      <c r="E20" s="24">
        <f t="shared" ref="E20:E27" si="0">B20*D20</f>
        <v>0</v>
      </c>
    </row>
    <row r="21" spans="1:5" x14ac:dyDescent="0.35">
      <c r="A21" s="5"/>
      <c r="B21" s="2"/>
      <c r="C21" s="3"/>
      <c r="D21" s="4"/>
      <c r="E21" s="24">
        <f t="shared" si="0"/>
        <v>0</v>
      </c>
    </row>
    <row r="22" spans="1:5" x14ac:dyDescent="0.35">
      <c r="A22" s="5"/>
      <c r="B22" s="2"/>
      <c r="C22" s="3"/>
      <c r="D22" s="4"/>
      <c r="E22" s="24">
        <f t="shared" si="0"/>
        <v>0</v>
      </c>
    </row>
    <row r="23" spans="1:5" x14ac:dyDescent="0.35">
      <c r="A23" s="5"/>
      <c r="B23" s="2"/>
      <c r="C23" s="3"/>
      <c r="D23" s="4"/>
      <c r="E23" s="24">
        <f t="shared" si="0"/>
        <v>0</v>
      </c>
    </row>
    <row r="24" spans="1:5" x14ac:dyDescent="0.35">
      <c r="A24" s="5"/>
      <c r="B24" s="2"/>
      <c r="C24" s="3"/>
      <c r="D24" s="4"/>
      <c r="E24" s="24">
        <f t="shared" si="0"/>
        <v>0</v>
      </c>
    </row>
    <row r="25" spans="1:5" x14ac:dyDescent="0.35">
      <c r="A25" s="5"/>
      <c r="B25" s="2"/>
      <c r="C25" s="3"/>
      <c r="D25" s="4"/>
      <c r="E25" s="24">
        <f t="shared" si="0"/>
        <v>0</v>
      </c>
    </row>
    <row r="26" spans="1:5" x14ac:dyDescent="0.35">
      <c r="A26" s="5"/>
      <c r="B26" s="2"/>
      <c r="C26" s="3"/>
      <c r="D26" s="4"/>
      <c r="E26" s="24">
        <f t="shared" si="0"/>
        <v>0</v>
      </c>
    </row>
    <row r="27" spans="1:5" ht="13.3" thickBot="1" x14ac:dyDescent="0.4">
      <c r="A27" s="5"/>
      <c r="B27" s="2"/>
      <c r="C27" s="3"/>
      <c r="D27" s="4"/>
      <c r="E27" s="24">
        <f t="shared" si="0"/>
        <v>0</v>
      </c>
    </row>
    <row r="28" spans="1:5" s="92" customFormat="1" ht="13.3" thickBot="1" x14ac:dyDescent="0.4">
      <c r="A28" s="25" t="s">
        <v>32</v>
      </c>
      <c r="B28" s="26"/>
      <c r="C28" s="26"/>
      <c r="D28" s="26"/>
      <c r="E28" s="27">
        <f>SUM(E18:E27)</f>
        <v>0</v>
      </c>
    </row>
    <row r="29" spans="1:5" ht="13.5" customHeight="1" x14ac:dyDescent="0.35">
      <c r="A29" s="14"/>
      <c r="B29" s="13"/>
      <c r="C29" s="13"/>
      <c r="D29" s="13"/>
      <c r="E29" s="13"/>
    </row>
    <row r="30" spans="1:5" s="93" customFormat="1" ht="17.149999999999999" customHeight="1" thickBot="1" x14ac:dyDescent="0.5">
      <c r="A30" s="29" t="s">
        <v>18</v>
      </c>
      <c r="B30" s="30"/>
      <c r="C30" s="30"/>
      <c r="D30" s="30"/>
      <c r="E30" s="30"/>
    </row>
    <row r="31" spans="1:5" s="91" customFormat="1" ht="13.3" thickBot="1" x14ac:dyDescent="0.4">
      <c r="A31" s="20" t="s">
        <v>20</v>
      </c>
      <c r="B31" s="21" t="s">
        <v>0</v>
      </c>
      <c r="C31" s="22" t="s">
        <v>19</v>
      </c>
      <c r="D31" s="22"/>
      <c r="E31" s="23" t="s">
        <v>1</v>
      </c>
    </row>
    <row r="32" spans="1:5" x14ac:dyDescent="0.35">
      <c r="A32" s="83"/>
      <c r="B32" s="7"/>
      <c r="C32" s="8"/>
      <c r="D32" s="31"/>
      <c r="E32" s="24">
        <f>C32</f>
        <v>0</v>
      </c>
    </row>
    <row r="33" spans="1:5" x14ac:dyDescent="0.35">
      <c r="A33" s="5"/>
      <c r="B33" s="7"/>
      <c r="C33" s="8"/>
      <c r="D33" s="31"/>
      <c r="E33" s="24">
        <f>C33</f>
        <v>0</v>
      </c>
    </row>
    <row r="34" spans="1:5" x14ac:dyDescent="0.35">
      <c r="A34" s="5"/>
      <c r="B34" s="7"/>
      <c r="C34" s="8"/>
      <c r="D34" s="31"/>
      <c r="E34" s="24">
        <f t="shared" ref="E34:E39" si="1">C34</f>
        <v>0</v>
      </c>
    </row>
    <row r="35" spans="1:5" ht="12.75" customHeight="1" x14ac:dyDescent="0.35">
      <c r="A35" s="5"/>
      <c r="B35" s="7"/>
      <c r="C35" s="8"/>
      <c r="D35" s="31"/>
      <c r="E35" s="24">
        <f t="shared" si="1"/>
        <v>0</v>
      </c>
    </row>
    <row r="36" spans="1:5" x14ac:dyDescent="0.35">
      <c r="A36" s="5"/>
      <c r="B36" s="7"/>
      <c r="C36" s="8"/>
      <c r="D36" s="31"/>
      <c r="E36" s="24">
        <f t="shared" si="1"/>
        <v>0</v>
      </c>
    </row>
    <row r="37" spans="1:5" x14ac:dyDescent="0.35">
      <c r="A37" s="5"/>
      <c r="B37" s="7"/>
      <c r="C37" s="8"/>
      <c r="D37" s="31"/>
      <c r="E37" s="24">
        <f t="shared" si="1"/>
        <v>0</v>
      </c>
    </row>
    <row r="38" spans="1:5" x14ac:dyDescent="0.35">
      <c r="A38" s="5"/>
      <c r="B38" s="7"/>
      <c r="C38" s="8"/>
      <c r="D38" s="31"/>
      <c r="E38" s="24">
        <f t="shared" si="1"/>
        <v>0</v>
      </c>
    </row>
    <row r="39" spans="1:5" ht="13.3" thickBot="1" x14ac:dyDescent="0.4">
      <c r="A39" s="5"/>
      <c r="B39" s="7"/>
      <c r="C39" s="8"/>
      <c r="D39" s="31"/>
      <c r="E39" s="24">
        <f t="shared" si="1"/>
        <v>0</v>
      </c>
    </row>
    <row r="40" spans="1:5" s="92" customFormat="1" ht="13.3" thickBot="1" x14ac:dyDescent="0.4">
      <c r="A40" s="25" t="s">
        <v>13</v>
      </c>
      <c r="B40" s="26"/>
      <c r="C40" s="26"/>
      <c r="D40" s="26"/>
      <c r="E40" s="27">
        <f>SUM(E32:E39)</f>
        <v>0</v>
      </c>
    </row>
    <row r="41" spans="1:5" x14ac:dyDescent="0.35">
      <c r="A41" s="14"/>
      <c r="B41" s="13"/>
      <c r="C41" s="13"/>
      <c r="D41" s="13"/>
      <c r="E41" s="13"/>
    </row>
    <row r="42" spans="1:5" s="93" customFormat="1" ht="17.149999999999999" customHeight="1" thickBot="1" x14ac:dyDescent="0.5">
      <c r="A42" s="29" t="s">
        <v>21</v>
      </c>
      <c r="B42" s="30"/>
      <c r="C42" s="30"/>
      <c r="D42" s="30"/>
      <c r="E42" s="30"/>
    </row>
    <row r="43" spans="1:5" s="91" customFormat="1" ht="13.3" thickBot="1" x14ac:dyDescent="0.4">
      <c r="A43" s="20" t="s">
        <v>33</v>
      </c>
      <c r="B43" s="21" t="s">
        <v>0</v>
      </c>
      <c r="C43" s="22" t="s">
        <v>19</v>
      </c>
      <c r="D43" s="22"/>
      <c r="E43" s="23" t="s">
        <v>1</v>
      </c>
    </row>
    <row r="44" spans="1:5" x14ac:dyDescent="0.35">
      <c r="A44" s="83"/>
      <c r="B44" s="7"/>
      <c r="C44" s="8"/>
      <c r="D44" s="31"/>
      <c r="E44" s="24">
        <f>C44</f>
        <v>0</v>
      </c>
    </row>
    <row r="45" spans="1:5" x14ac:dyDescent="0.35">
      <c r="A45" s="5"/>
      <c r="B45" s="9"/>
      <c r="C45" s="8"/>
      <c r="D45" s="31"/>
      <c r="E45" s="24">
        <f>C45</f>
        <v>0</v>
      </c>
    </row>
    <row r="46" spans="1:5" x14ac:dyDescent="0.35">
      <c r="A46" s="5"/>
      <c r="B46" s="7"/>
      <c r="C46" s="8"/>
      <c r="D46" s="31"/>
      <c r="E46" s="24">
        <f t="shared" ref="E46:E47" si="2">C46</f>
        <v>0</v>
      </c>
    </row>
    <row r="47" spans="1:5" ht="13.3" thickBot="1" x14ac:dyDescent="0.4">
      <c r="A47" s="5"/>
      <c r="B47" s="7"/>
      <c r="C47" s="8"/>
      <c r="D47" s="31"/>
      <c r="E47" s="24">
        <f t="shared" si="2"/>
        <v>0</v>
      </c>
    </row>
    <row r="48" spans="1:5" s="92" customFormat="1" ht="13.3" thickBot="1" x14ac:dyDescent="0.4">
      <c r="A48" s="25" t="s">
        <v>34</v>
      </c>
      <c r="B48" s="26"/>
      <c r="C48" s="26"/>
      <c r="D48" s="26"/>
      <c r="E48" s="27">
        <f>SUM(E44:E47)</f>
        <v>0</v>
      </c>
    </row>
    <row r="49" spans="1:6" s="94" customFormat="1" ht="16.3" thickBot="1" x14ac:dyDescent="0.5">
      <c r="A49" s="32"/>
      <c r="B49" s="32"/>
      <c r="C49" s="32"/>
      <c r="D49" s="32"/>
      <c r="E49" s="33"/>
    </row>
    <row r="50" spans="1:6" s="90" customFormat="1" ht="14.15" customHeight="1" thickBot="1" x14ac:dyDescent="0.45">
      <c r="A50" s="153" t="s">
        <v>47</v>
      </c>
      <c r="B50" s="154"/>
      <c r="C50" s="81"/>
      <c r="D50" s="81"/>
      <c r="E50" s="34">
        <f>E28+E40+E48</f>
        <v>0</v>
      </c>
    </row>
    <row r="51" spans="1:6" s="90" customFormat="1" ht="14.15" customHeight="1" thickBot="1" x14ac:dyDescent="0.45">
      <c r="A51" s="126" t="s">
        <v>29</v>
      </c>
      <c r="B51" s="127"/>
      <c r="C51" s="127"/>
      <c r="D51" s="128"/>
      <c r="E51" s="35">
        <f>IF(E50*0.8&gt;4000,4000,E50*0.8)</f>
        <v>0</v>
      </c>
    </row>
    <row r="52" spans="1:6" ht="13.5" customHeight="1" x14ac:dyDescent="0.35">
      <c r="A52" s="14"/>
      <c r="B52" s="13"/>
      <c r="C52" s="13"/>
      <c r="D52" s="13"/>
      <c r="E52" s="13"/>
    </row>
    <row r="53" spans="1:6" ht="13.5" customHeight="1" x14ac:dyDescent="0.35">
      <c r="A53" s="14"/>
      <c r="B53" s="13"/>
      <c r="C53" s="13"/>
      <c r="D53" s="13"/>
      <c r="E53" s="13"/>
    </row>
    <row r="54" spans="1:6" ht="13.5" customHeight="1" x14ac:dyDescent="0.35">
      <c r="A54" s="14"/>
      <c r="B54" s="13"/>
      <c r="C54" s="13"/>
      <c r="D54" s="13"/>
      <c r="E54" s="13"/>
    </row>
    <row r="55" spans="1:6" s="89" customFormat="1" ht="22.5" customHeight="1" x14ac:dyDescent="0.5">
      <c r="A55" s="16" t="s">
        <v>15</v>
      </c>
      <c r="B55" s="17"/>
      <c r="C55" s="17"/>
      <c r="D55" s="17"/>
      <c r="E55" s="17"/>
    </row>
    <row r="56" spans="1:6" ht="14.15" customHeight="1" x14ac:dyDescent="0.35">
      <c r="A56" s="36"/>
      <c r="B56" s="28"/>
      <c r="C56" s="28"/>
      <c r="D56" s="28"/>
      <c r="E56" s="28"/>
    </row>
    <row r="57" spans="1:6" s="93" customFormat="1" ht="17.149999999999999" customHeight="1" thickBot="1" x14ac:dyDescent="0.5">
      <c r="A57" s="29" t="s">
        <v>22</v>
      </c>
      <c r="B57" s="30"/>
      <c r="C57" s="30"/>
      <c r="D57" s="30"/>
      <c r="E57" s="30"/>
    </row>
    <row r="58" spans="1:6" s="91" customFormat="1" ht="28.5" customHeight="1" thickBot="1" x14ac:dyDescent="0.4">
      <c r="A58" s="82" t="s">
        <v>6</v>
      </c>
      <c r="B58" s="37"/>
      <c r="C58" s="135" t="s">
        <v>10</v>
      </c>
      <c r="D58" s="136"/>
      <c r="E58" s="38" t="s">
        <v>1</v>
      </c>
    </row>
    <row r="59" spans="1:6" ht="15" customHeight="1" x14ac:dyDescent="0.35">
      <c r="A59" s="159" t="s">
        <v>44</v>
      </c>
      <c r="B59" s="160"/>
      <c r="C59" s="155"/>
      <c r="D59" s="156"/>
      <c r="E59" s="39">
        <f>IF(ISBLANK(C59),0,400)</f>
        <v>0</v>
      </c>
    </row>
    <row r="60" spans="1:6" ht="15.75" customHeight="1" thickBot="1" x14ac:dyDescent="0.4">
      <c r="A60" s="161" t="s">
        <v>8</v>
      </c>
      <c r="B60" s="162"/>
      <c r="C60" s="157"/>
      <c r="D60" s="158"/>
      <c r="E60" s="39">
        <f>IF(ISBLANK(C60),0,100)</f>
        <v>0</v>
      </c>
    </row>
    <row r="61" spans="1:6" s="92" customFormat="1" ht="15.75" customHeight="1" thickBot="1" x14ac:dyDescent="0.4">
      <c r="A61" s="25" t="s">
        <v>11</v>
      </c>
      <c r="B61" s="26"/>
      <c r="C61" s="26"/>
      <c r="D61" s="40"/>
      <c r="E61" s="27">
        <f>SUM(E59:E60)</f>
        <v>0</v>
      </c>
    </row>
    <row r="62" spans="1:6" s="92" customFormat="1" x14ac:dyDescent="0.35">
      <c r="A62" s="36"/>
      <c r="B62" s="28"/>
      <c r="C62" s="28"/>
      <c r="D62" s="28"/>
      <c r="E62" s="28"/>
      <c r="F62" s="95"/>
    </row>
    <row r="63" spans="1:6" s="93" customFormat="1" ht="17.149999999999999" customHeight="1" thickBot="1" x14ac:dyDescent="0.5">
      <c r="A63" s="29" t="s">
        <v>23</v>
      </c>
      <c r="B63" s="30"/>
      <c r="C63" s="30"/>
      <c r="D63" s="30"/>
      <c r="E63" s="30"/>
    </row>
    <row r="64" spans="1:6" s="91" customFormat="1" ht="15.75" customHeight="1" thickBot="1" x14ac:dyDescent="0.4">
      <c r="A64" s="135" t="s">
        <v>7</v>
      </c>
      <c r="B64" s="136"/>
      <c r="C64" s="37" t="s">
        <v>0</v>
      </c>
      <c r="D64" s="37" t="s">
        <v>1</v>
      </c>
      <c r="E64" s="38" t="s">
        <v>1</v>
      </c>
    </row>
    <row r="65" spans="1:5" x14ac:dyDescent="0.35">
      <c r="A65" s="163"/>
      <c r="B65" s="164"/>
      <c r="C65" s="3"/>
      <c r="D65" s="8"/>
      <c r="E65" s="24">
        <f t="shared" ref="E65:E68" si="3">D65</f>
        <v>0</v>
      </c>
    </row>
    <row r="66" spans="1:5" x14ac:dyDescent="0.35">
      <c r="A66" s="143"/>
      <c r="B66" s="144"/>
      <c r="C66" s="3"/>
      <c r="D66" s="8"/>
      <c r="E66" s="24">
        <f t="shared" si="3"/>
        <v>0</v>
      </c>
    </row>
    <row r="67" spans="1:5" x14ac:dyDescent="0.35">
      <c r="A67" s="143"/>
      <c r="B67" s="144"/>
      <c r="C67" s="3"/>
      <c r="D67" s="8"/>
      <c r="E67" s="24">
        <f t="shared" si="3"/>
        <v>0</v>
      </c>
    </row>
    <row r="68" spans="1:5" ht="12.75" customHeight="1" x14ac:dyDescent="0.35">
      <c r="A68" s="143"/>
      <c r="B68" s="144"/>
      <c r="C68" s="3"/>
      <c r="D68" s="8"/>
      <c r="E68" s="24">
        <f t="shared" si="3"/>
        <v>0</v>
      </c>
    </row>
    <row r="69" spans="1:5" x14ac:dyDescent="0.35">
      <c r="A69" s="143"/>
      <c r="B69" s="144"/>
      <c r="C69" s="3"/>
      <c r="D69" s="8"/>
      <c r="E69" s="24">
        <f>D69</f>
        <v>0</v>
      </c>
    </row>
    <row r="70" spans="1:5" x14ac:dyDescent="0.35">
      <c r="A70" s="143"/>
      <c r="B70" s="144"/>
      <c r="C70" s="3"/>
      <c r="D70" s="8"/>
      <c r="E70" s="24">
        <f t="shared" ref="E70:E74" si="4">D70</f>
        <v>0</v>
      </c>
    </row>
    <row r="71" spans="1:5" x14ac:dyDescent="0.35">
      <c r="A71" s="143"/>
      <c r="B71" s="144"/>
      <c r="C71" s="3"/>
      <c r="D71" s="8"/>
      <c r="E71" s="24">
        <f t="shared" si="4"/>
        <v>0</v>
      </c>
    </row>
    <row r="72" spans="1:5" x14ac:dyDescent="0.35">
      <c r="A72" s="143"/>
      <c r="B72" s="144"/>
      <c r="C72" s="3"/>
      <c r="D72" s="8"/>
      <c r="E72" s="24">
        <f t="shared" si="4"/>
        <v>0</v>
      </c>
    </row>
    <row r="73" spans="1:5" x14ac:dyDescent="0.35">
      <c r="A73" s="143"/>
      <c r="B73" s="144"/>
      <c r="C73" s="3"/>
      <c r="D73" s="8"/>
      <c r="E73" s="24">
        <f t="shared" si="4"/>
        <v>0</v>
      </c>
    </row>
    <row r="74" spans="1:5" ht="13.3" thickBot="1" x14ac:dyDescent="0.4">
      <c r="A74" s="143"/>
      <c r="B74" s="144"/>
      <c r="C74" s="3"/>
      <c r="D74" s="8"/>
      <c r="E74" s="24">
        <f t="shared" si="4"/>
        <v>0</v>
      </c>
    </row>
    <row r="75" spans="1:5" s="92" customFormat="1" ht="13.3" thickBot="1" x14ac:dyDescent="0.4">
      <c r="A75" s="25" t="s">
        <v>13</v>
      </c>
      <c r="B75" s="26"/>
      <c r="C75" s="26"/>
      <c r="D75" s="26"/>
      <c r="E75" s="27">
        <f>SUM(E65:E74)</f>
        <v>0</v>
      </c>
    </row>
    <row r="76" spans="1:5" ht="13.3" thickBot="1" x14ac:dyDescent="0.4">
      <c r="A76" s="14"/>
      <c r="B76" s="13"/>
      <c r="C76" s="13"/>
      <c r="D76" s="13"/>
      <c r="E76" s="13"/>
    </row>
    <row r="77" spans="1:5" s="90" customFormat="1" ht="14.15" customHeight="1" thickBot="1" x14ac:dyDescent="0.45">
      <c r="A77" s="145" t="s">
        <v>46</v>
      </c>
      <c r="B77" s="146"/>
      <c r="C77" s="80"/>
      <c r="D77" s="80"/>
      <c r="E77" s="41">
        <f>E61+E75</f>
        <v>0</v>
      </c>
    </row>
    <row r="78" spans="1:5" s="90" customFormat="1" ht="14.15" customHeight="1" thickBot="1" x14ac:dyDescent="0.45">
      <c r="A78" s="126" t="s">
        <v>30</v>
      </c>
      <c r="B78" s="127"/>
      <c r="C78" s="127"/>
      <c r="D78" s="128"/>
      <c r="E78" s="35">
        <f>IF(E77&gt;4000,4000,E77)</f>
        <v>0</v>
      </c>
    </row>
    <row r="79" spans="1:5" x14ac:dyDescent="0.35">
      <c r="A79" s="14"/>
      <c r="B79" s="13"/>
      <c r="C79" s="13"/>
      <c r="D79" s="13"/>
      <c r="E79" s="13"/>
    </row>
    <row r="80" spans="1:5" x14ac:dyDescent="0.35">
      <c r="A80" s="14"/>
      <c r="B80" s="13"/>
      <c r="C80" s="13"/>
      <c r="D80" s="13"/>
      <c r="E80" s="13"/>
    </row>
    <row r="81" spans="1:5" s="89" customFormat="1" ht="18.649999999999999" customHeight="1" x14ac:dyDescent="0.5">
      <c r="A81" s="42" t="s">
        <v>42</v>
      </c>
      <c r="B81" s="42"/>
      <c r="C81" s="43"/>
      <c r="D81" s="44"/>
      <c r="E81" s="17"/>
    </row>
    <row r="82" spans="1:5" ht="43.75" x14ac:dyDescent="0.4">
      <c r="A82" s="45"/>
      <c r="B82" s="46" t="s">
        <v>45</v>
      </c>
      <c r="C82" s="46" t="s">
        <v>24</v>
      </c>
      <c r="D82" s="46" t="s">
        <v>25</v>
      </c>
      <c r="E82" s="46" t="s">
        <v>26</v>
      </c>
    </row>
    <row r="83" spans="1:5" ht="14.6" x14ac:dyDescent="0.4">
      <c r="A83" s="45" t="s">
        <v>31</v>
      </c>
      <c r="B83" s="47"/>
      <c r="C83" s="48">
        <f>E51+E78</f>
        <v>0</v>
      </c>
      <c r="D83" s="49"/>
      <c r="E83" s="49"/>
    </row>
    <row r="84" spans="1:5" ht="14.6" x14ac:dyDescent="0.4">
      <c r="A84" s="50" t="s">
        <v>2</v>
      </c>
      <c r="B84" s="51">
        <f>E50</f>
        <v>0</v>
      </c>
      <c r="C84" s="52">
        <f>IF(C83&gt;4000,(E51-(C83-4000)),E51)</f>
        <v>0</v>
      </c>
      <c r="D84" s="53" t="e">
        <f>C84/B84</f>
        <v>#DIV/0!</v>
      </c>
      <c r="E84" s="51">
        <f>B84-C84</f>
        <v>0</v>
      </c>
    </row>
    <row r="85" spans="1:5" ht="14.6" x14ac:dyDescent="0.4">
      <c r="A85" s="54" t="s">
        <v>3</v>
      </c>
      <c r="B85" s="55">
        <f>E77</f>
        <v>0</v>
      </c>
      <c r="C85" s="56">
        <f>E78</f>
        <v>0</v>
      </c>
      <c r="D85" s="53" t="e">
        <f>C85/B85</f>
        <v>#DIV/0!</v>
      </c>
      <c r="E85" s="55">
        <f>B85-C85</f>
        <v>0</v>
      </c>
    </row>
    <row r="86" spans="1:5" ht="14.6" x14ac:dyDescent="0.4">
      <c r="A86" s="57" t="s">
        <v>27</v>
      </c>
      <c r="B86" s="48">
        <f>SUM(B84:B85)</f>
        <v>0</v>
      </c>
      <c r="C86" s="48">
        <f t="shared" ref="C86" si="5">SUM(C84:C85)</f>
        <v>0</v>
      </c>
      <c r="D86" s="58"/>
      <c r="E86" s="59"/>
    </row>
    <row r="87" spans="1:5" ht="15" thickBot="1" x14ac:dyDescent="0.45">
      <c r="A87" s="60"/>
      <c r="B87" s="61"/>
      <c r="C87" s="61"/>
      <c r="D87" s="61"/>
      <c r="E87" s="62"/>
    </row>
    <row r="88" spans="1:5" ht="22.5" customHeight="1" thickBot="1" x14ac:dyDescent="0.4">
      <c r="A88" s="137" t="s">
        <v>37</v>
      </c>
      <c r="B88" s="138"/>
      <c r="C88" s="63">
        <f>E84</f>
        <v>0</v>
      </c>
      <c r="D88" s="64" t="s">
        <v>28</v>
      </c>
      <c r="E88" s="65"/>
    </row>
    <row r="89" spans="1:5" ht="22.5" customHeight="1" thickBot="1" x14ac:dyDescent="0.4">
      <c r="A89" s="139" t="s">
        <v>36</v>
      </c>
      <c r="B89" s="140"/>
      <c r="C89" s="66">
        <f>E85</f>
        <v>0</v>
      </c>
      <c r="D89" s="67" t="s">
        <v>28</v>
      </c>
      <c r="E89" s="65"/>
    </row>
    <row r="90" spans="1:5" ht="22.5" customHeight="1" thickBot="1" x14ac:dyDescent="0.4">
      <c r="A90" s="141" t="s">
        <v>38</v>
      </c>
      <c r="B90" s="142"/>
      <c r="C90" s="68">
        <f>C84+C85</f>
        <v>0</v>
      </c>
      <c r="D90" s="69" t="s">
        <v>28</v>
      </c>
      <c r="E90" s="65"/>
    </row>
    <row r="91" spans="1:5" ht="15" thickBot="1" x14ac:dyDescent="0.45">
      <c r="A91" s="70"/>
      <c r="B91" s="71"/>
      <c r="C91" s="36"/>
      <c r="D91" s="36"/>
      <c r="E91" s="72"/>
    </row>
    <row r="92" spans="1:5" s="97" customFormat="1" ht="22.4" customHeight="1" thickBot="1" x14ac:dyDescent="0.45">
      <c r="A92" s="129" t="s">
        <v>62</v>
      </c>
      <c r="B92" s="130"/>
      <c r="C92" s="100"/>
      <c r="D92" s="73" t="s">
        <v>28</v>
      </c>
      <c r="E92" s="62"/>
    </row>
    <row r="93" spans="1:5" x14ac:dyDescent="0.35">
      <c r="A93" s="125"/>
      <c r="B93" s="125"/>
      <c r="C93" s="125"/>
      <c r="D93" s="125"/>
      <c r="E93" s="125"/>
    </row>
    <row r="94" spans="1:5" x14ac:dyDescent="0.35">
      <c r="A94" s="79"/>
      <c r="B94" s="79"/>
      <c r="C94" s="79"/>
      <c r="D94" s="79"/>
      <c r="E94" s="79"/>
    </row>
    <row r="95" spans="1:5" x14ac:dyDescent="0.35">
      <c r="A95" s="14"/>
      <c r="B95" s="13"/>
      <c r="C95" s="13"/>
      <c r="D95" s="13"/>
      <c r="E95" s="13"/>
    </row>
    <row r="96" spans="1:5" s="98" customFormat="1" ht="22.5" customHeight="1" x14ac:dyDescent="0.5">
      <c r="A96" s="74" t="s">
        <v>12</v>
      </c>
      <c r="B96" s="74"/>
      <c r="C96" s="74"/>
      <c r="D96" s="74"/>
      <c r="E96" s="74"/>
    </row>
    <row r="97" spans="1:5" s="96" customFormat="1" ht="15" customHeight="1" x14ac:dyDescent="0.4">
      <c r="A97" s="75" t="s">
        <v>39</v>
      </c>
      <c r="B97" s="75" t="s">
        <v>40</v>
      </c>
      <c r="C97" s="133" t="s">
        <v>41</v>
      </c>
      <c r="D97" s="134"/>
      <c r="E97" s="75" t="s">
        <v>0</v>
      </c>
    </row>
    <row r="98" spans="1:5" s="99" customFormat="1" ht="28.4" customHeight="1" x14ac:dyDescent="0.4">
      <c r="A98" s="10"/>
      <c r="B98" s="10"/>
      <c r="C98" s="131"/>
      <c r="D98" s="132"/>
      <c r="E98" s="10"/>
    </row>
    <row r="99" spans="1:5" x14ac:dyDescent="0.35">
      <c r="A99" s="14"/>
      <c r="B99" s="13"/>
      <c r="C99" s="13"/>
      <c r="D99" s="13"/>
      <c r="E99" s="13"/>
    </row>
    <row r="101" spans="1:5" s="87" customFormat="1" ht="25.5" customHeight="1" x14ac:dyDescent="0.5">
      <c r="A101" s="124" t="s">
        <v>61</v>
      </c>
      <c r="B101" s="124"/>
      <c r="C101" s="124"/>
      <c r="D101" s="124"/>
      <c r="E101" s="124"/>
    </row>
    <row r="102" spans="1:5" ht="14.6" x14ac:dyDescent="0.4">
      <c r="A102" s="101"/>
      <c r="B102" s="90"/>
      <c r="C102" s="90"/>
      <c r="D102" s="90"/>
    </row>
    <row r="103" spans="1:5" ht="15.75" customHeight="1" thickBot="1" x14ac:dyDescent="0.45">
      <c r="A103" s="103"/>
      <c r="B103" s="102"/>
      <c r="C103" s="102"/>
      <c r="D103" s="102"/>
    </row>
    <row r="104" spans="1:5" ht="29.6" thickBot="1" x14ac:dyDescent="0.45">
      <c r="A104" s="104" t="s">
        <v>56</v>
      </c>
      <c r="B104" s="104" t="s">
        <v>0</v>
      </c>
      <c r="C104" s="105" t="s">
        <v>57</v>
      </c>
      <c r="D104" s="106"/>
    </row>
    <row r="105" spans="1:5" ht="14.6" x14ac:dyDescent="0.4">
      <c r="A105" s="107"/>
      <c r="B105" s="108"/>
      <c r="C105" s="109"/>
      <c r="D105" s="110"/>
    </row>
    <row r="106" spans="1:5" ht="14.6" x14ac:dyDescent="0.4">
      <c r="A106" s="111"/>
      <c r="B106" s="112"/>
      <c r="C106" s="113"/>
      <c r="D106" s="110"/>
    </row>
    <row r="107" spans="1:5" ht="14.6" x14ac:dyDescent="0.4">
      <c r="A107" s="111"/>
      <c r="B107" s="112"/>
      <c r="C107" s="113"/>
      <c r="D107" s="110"/>
    </row>
    <row r="108" spans="1:5" ht="14.6" x14ac:dyDescent="0.4">
      <c r="A108" s="111"/>
      <c r="B108" s="112"/>
      <c r="C108" s="113"/>
      <c r="D108" s="110"/>
    </row>
    <row r="109" spans="1:5" ht="14.6" x14ac:dyDescent="0.4">
      <c r="A109" s="111"/>
      <c r="B109" s="112"/>
      <c r="C109" s="113"/>
      <c r="D109" s="110"/>
    </row>
    <row r="110" spans="1:5" ht="14.6" x14ac:dyDescent="0.4">
      <c r="A110" s="111"/>
      <c r="B110" s="112"/>
      <c r="C110" s="113"/>
      <c r="D110" s="110"/>
    </row>
    <row r="111" spans="1:5" ht="14.6" x14ac:dyDescent="0.4">
      <c r="A111" s="111"/>
      <c r="B111" s="112"/>
      <c r="C111" s="113"/>
      <c r="D111" s="110"/>
    </row>
    <row r="112" spans="1:5" ht="14.6" x14ac:dyDescent="0.4">
      <c r="A112" s="111"/>
      <c r="B112" s="112"/>
      <c r="C112" s="113"/>
      <c r="D112" s="110"/>
    </row>
    <row r="113" spans="1:4" ht="14.6" x14ac:dyDescent="0.4">
      <c r="A113" s="111"/>
      <c r="B113" s="112"/>
      <c r="C113" s="113"/>
      <c r="D113" s="110"/>
    </row>
    <row r="114" spans="1:4" ht="14.6" x14ac:dyDescent="0.4">
      <c r="A114" s="111"/>
      <c r="B114" s="112"/>
      <c r="C114" s="113"/>
      <c r="D114" s="110"/>
    </row>
    <row r="115" spans="1:4" ht="14.6" x14ac:dyDescent="0.4">
      <c r="A115" s="111"/>
      <c r="B115" s="112"/>
      <c r="C115" s="113"/>
      <c r="D115" s="110"/>
    </row>
    <row r="116" spans="1:4" ht="14.6" x14ac:dyDescent="0.4">
      <c r="A116" s="111"/>
      <c r="B116" s="112"/>
      <c r="C116" s="113"/>
      <c r="D116" s="110"/>
    </row>
    <row r="117" spans="1:4" ht="14.6" x14ac:dyDescent="0.4">
      <c r="A117" s="111"/>
      <c r="B117" s="112"/>
      <c r="C117" s="113"/>
      <c r="D117" s="110"/>
    </row>
    <row r="118" spans="1:4" ht="14.6" x14ac:dyDescent="0.4">
      <c r="A118" s="111"/>
      <c r="B118" s="112"/>
      <c r="C118" s="113"/>
      <c r="D118" s="110"/>
    </row>
    <row r="119" spans="1:4" ht="14.6" x14ac:dyDescent="0.4">
      <c r="A119" s="111"/>
      <c r="B119" s="112"/>
      <c r="C119" s="113"/>
      <c r="D119" s="110"/>
    </row>
    <row r="120" spans="1:4" ht="14.6" x14ac:dyDescent="0.4">
      <c r="A120" s="111"/>
      <c r="B120" s="112"/>
      <c r="C120" s="113"/>
      <c r="D120" s="110"/>
    </row>
    <row r="121" spans="1:4" ht="14.6" x14ac:dyDescent="0.4">
      <c r="A121" s="111"/>
      <c r="B121" s="112"/>
      <c r="C121" s="113"/>
      <c r="D121" s="110"/>
    </row>
    <row r="122" spans="1:4" ht="14.6" x14ac:dyDescent="0.4">
      <c r="A122" s="111"/>
      <c r="B122" s="112"/>
      <c r="C122" s="113"/>
      <c r="D122" s="110"/>
    </row>
    <row r="123" spans="1:4" ht="14.6" x14ac:dyDescent="0.4">
      <c r="A123" s="111"/>
      <c r="B123" s="112"/>
      <c r="C123" s="113"/>
      <c r="D123" s="110"/>
    </row>
    <row r="124" spans="1:4" ht="14.6" x14ac:dyDescent="0.4">
      <c r="A124" s="111"/>
      <c r="B124" s="112"/>
      <c r="C124" s="113"/>
      <c r="D124" s="110"/>
    </row>
    <row r="125" spans="1:4" ht="14.6" x14ac:dyDescent="0.4">
      <c r="A125" s="111"/>
      <c r="B125" s="112"/>
      <c r="C125" s="113"/>
      <c r="D125" s="110"/>
    </row>
    <row r="126" spans="1:4" ht="14.6" x14ac:dyDescent="0.4">
      <c r="A126" s="111"/>
      <c r="B126" s="112"/>
      <c r="C126" s="113"/>
      <c r="D126" s="110"/>
    </row>
    <row r="127" spans="1:4" ht="14.6" x14ac:dyDescent="0.4">
      <c r="A127" s="111"/>
      <c r="B127" s="112"/>
      <c r="C127" s="113"/>
      <c r="D127" s="110"/>
    </row>
    <row r="128" spans="1:4" ht="14.6" x14ac:dyDescent="0.4">
      <c r="A128" s="111"/>
      <c r="B128" s="112"/>
      <c r="C128" s="113"/>
      <c r="D128" s="110"/>
    </row>
    <row r="129" spans="1:4" ht="15" thickBot="1" x14ac:dyDescent="0.45">
      <c r="A129" s="111"/>
      <c r="B129" s="112"/>
      <c r="C129" s="113"/>
      <c r="D129" s="110"/>
    </row>
    <row r="130" spans="1:4" ht="15" thickBot="1" x14ac:dyDescent="0.45">
      <c r="A130" s="114" t="s">
        <v>58</v>
      </c>
      <c r="B130" s="115"/>
      <c r="C130" s="116">
        <f>SUM(C105:C129)</f>
        <v>0</v>
      </c>
      <c r="D130" s="117"/>
    </row>
    <row r="131" spans="1:4" ht="15" thickBot="1" x14ac:dyDescent="0.45">
      <c r="A131" s="102"/>
      <c r="B131" s="102"/>
      <c r="C131" s="102"/>
      <c r="D131" s="102"/>
    </row>
    <row r="132" spans="1:4" ht="14.6" x14ac:dyDescent="0.4">
      <c r="A132" s="118" t="s">
        <v>59</v>
      </c>
      <c r="B132" s="120"/>
      <c r="C132" s="121"/>
      <c r="D132" s="102"/>
    </row>
    <row r="133" spans="1:4" ht="15" thickBot="1" x14ac:dyDescent="0.45">
      <c r="A133" s="119" t="s">
        <v>60</v>
      </c>
      <c r="B133" s="122"/>
      <c r="C133" s="123"/>
      <c r="D133" s="102"/>
    </row>
  </sheetData>
  <sheetProtection algorithmName="SHA-512" hashValue="CM234mo2e9pRCizX5ZeMehiIvGxwAHGMTPdAuCiijpmFN5UwuK4yBz4EbKufH4dpZs7+1CC7S+Id0Q7Z4mnS5Q==" saltValue="aiHG5nZscPkPyMfzJPMJ/A==" spinCount="100000" sheet="1" selectLockedCells="1"/>
  <protectedRanges>
    <protectedRange algorithmName="SHA-512" hashValue="P1ABCFKu3p6j5TmKEodiPw7Pzmirpmg5cljXxZ732cCoUwCtspkastAk3QCwhHW3FFrnUddrJ860fB6130k9xQ==" saltValue="PxAuY5LrUIVqp8sUZvbR0g==" spinCount="100000" sqref="A104:A1048576 B1:C10 B104:C1048576 B11:B12 C11:C13 D104:XFD1048576 D1:XFD54 B14:C54 A1:A54 A55:A102 B55:C102 D55:XFD102 D103:XFD103 B103:C103 A103" name="Bereich1"/>
  </protectedRanges>
  <customSheetViews>
    <customSheetView guid="{8E9E54E4-B753-40C2-9383-2449DB8E3DD4}" scale="85" showPageBreaks="1" view="pageLayout">
      <selection activeCell="C10" sqref="C10"/>
      <pageMargins left="0.47244094488188981" right="0.47244094488188981" top="0.78740157480314965" bottom="0.59055118110236227" header="0.31496062992125984" footer="0.31496062992125984"/>
      <pageSetup paperSize="9" orientation="portrait" verticalDpi="0" r:id="rId1"/>
      <headerFooter>
        <oddHeader>&amp;LKostenabrechnung&amp;R&amp;G</oddHeader>
        <oddFooter>&amp;LVersion vom 18.05.2020</oddFooter>
      </headerFooter>
    </customSheetView>
  </customSheetViews>
  <mergeCells count="42">
    <mergeCell ref="D10:E10"/>
    <mergeCell ref="B9:C9"/>
    <mergeCell ref="B10:C10"/>
    <mergeCell ref="B11:C11"/>
    <mergeCell ref="D11:E11"/>
    <mergeCell ref="A70:B70"/>
    <mergeCell ref="A2:E2"/>
    <mergeCell ref="A77:B77"/>
    <mergeCell ref="B6:E6"/>
    <mergeCell ref="B7:E7"/>
    <mergeCell ref="A50:B50"/>
    <mergeCell ref="C58:D58"/>
    <mergeCell ref="C59:D59"/>
    <mergeCell ref="C60:D60"/>
    <mergeCell ref="A59:B59"/>
    <mergeCell ref="A60:B60"/>
    <mergeCell ref="A65:B65"/>
    <mergeCell ref="A9:A12"/>
    <mergeCell ref="D12:E12"/>
    <mergeCell ref="B12:C12"/>
    <mergeCell ref="D9:E9"/>
    <mergeCell ref="A51:D51"/>
    <mergeCell ref="A92:B92"/>
    <mergeCell ref="C98:D98"/>
    <mergeCell ref="C97:D97"/>
    <mergeCell ref="A64:B64"/>
    <mergeCell ref="A88:B88"/>
    <mergeCell ref="A89:B89"/>
    <mergeCell ref="A90:B90"/>
    <mergeCell ref="A71:B71"/>
    <mergeCell ref="A72:B72"/>
    <mergeCell ref="A73:B73"/>
    <mergeCell ref="A74:B74"/>
    <mergeCell ref="A66:B66"/>
    <mergeCell ref="A67:B67"/>
    <mergeCell ref="A68:B68"/>
    <mergeCell ref="A69:B69"/>
    <mergeCell ref="B132:C132"/>
    <mergeCell ref="B133:C133"/>
    <mergeCell ref="A101:E101"/>
    <mergeCell ref="A93:E93"/>
    <mergeCell ref="A78:D78"/>
  </mergeCells>
  <conditionalFormatting sqref="C83">
    <cfRule type="cellIs" dxfId="2" priority="3" operator="greaterThan">
      <formula>4000</formula>
    </cfRule>
  </conditionalFormatting>
  <conditionalFormatting sqref="E51">
    <cfRule type="cellIs" dxfId="1" priority="1" operator="equal">
      <formula>4000</formula>
    </cfRule>
  </conditionalFormatting>
  <conditionalFormatting sqref="E78">
    <cfRule type="cellIs" dxfId="0" priority="2" operator="equal">
      <formula>4000</formula>
    </cfRule>
  </conditionalFormatting>
  <pageMargins left="0.47244094488188981" right="0.47244094488188981" top="0.78740157480314965" bottom="0.59055118110236227" header="0.31496062992125984" footer="0.31496062992125984"/>
  <pageSetup paperSize="9" orientation="portrait" verticalDpi="300" r:id="rId2"/>
  <headerFooter>
    <oddHeader>&amp;LKostenabrechnung&amp;R&amp;G</oddHeader>
    <oddFooter>&amp;LVersion vom 25.04.2021</oddFoot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Anna Schmutz"/>
    <f:field ref="FSCFOLIO_1_1001_FieldCurrentDate" text="18.05.2021 11:40"/>
    <f:field ref="CCAPRECONFIG_15_1001_Objektname" text="Kantonsbeiträge für Neophyteneinsätze - Kostenabrechnung" edit="true"/>
    <f:field ref="CHPRECONFIG_1_1001_Objektname" text="Kantonsbeiträge für Neophyteneinsätze - Kostenabrechnung" edit="true"/>
    <f:field ref="objname" text="Kantonsbeiträge für Neophyteneinsätze - Kostenabrechnung" edit="true"/>
    <f:field ref="objsubject" text="" edit="true"/>
    <f:field ref="objcreatedby" text="Amiet, Simon"/>
    <f:field ref="objcreatedat" date="2020-05-19T15:01:59" text="19.05.2020 15:01:59"/>
    <f:field ref="objchangedby" text="Amiet, Simon"/>
    <f:field ref="objmodifiedat" date="2021-04-25T15:49:57" text="25.04.2021 15:49:57"/>
    <f:field ref="objprimaryrelated__0_objname" text="Antragsformulare Finanzbeiträge (56.04.02-00009/00001)" edit="true"/>
    <f:field ref="objprimaryrelated__0_objsubject" text="" edit="true"/>
    <f:field ref="objprimaryrelated__0_objcreatedby" text="Amiet, Simon"/>
    <f:field ref="objprimaryrelated__0_objcreatedat" date="2020-05-19T15:00:11" text="19.05.2020 15:00:11"/>
    <f:field ref="objprimaryrelated__0_objchangedby" text="Amiet, Simon"/>
    <f:field ref="objprimaryrelated__0_objmodifiedat" date="2021-05-12T14:11:10" text="12.05.2021 14:11:10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CHPRECONFIG_1_1001_Objektname" text="Objektname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  <f:display text="Subdossier">
    <f:field ref="objprimaryrelated__0_objname" text="Name"/>
    <f:field ref="objprimaryrelated__0_objsubject" text="Betreff (einzeilig)"/>
    <f:field ref="objprimaryrelated__0_objcreatedby" text="Erzeugt von"/>
    <f:field ref="objprimaryrelated__0_objcreatedat" text="Erzeugt am/um"/>
    <f:field ref="objprimaryrelated__0_objchangedby" text="Letzte Änderung von"/>
    <f:field ref="objprimaryrelated__0_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Schmutz, Anna BUD</dc:creator>
  <cp:lastModifiedBy>Schmutz, Anna BUD</cp:lastModifiedBy>
  <cp:lastPrinted>2020-07-01T11:40:56Z</cp:lastPrinted>
  <dcterms:created xsi:type="dcterms:W3CDTF">2015-06-05T18:19:34Z</dcterms:created>
  <dcterms:modified xsi:type="dcterms:W3CDTF">2021-05-18T09:40:52Z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JPMDBLPRECONFIG@15.1700:RecipientSalutation">
    <vt:lpwstr/>
  </property>
  <property fmtid="{D5CDD505-2E9C-101B-9397-08002B2CF9AE}" pid="3" name="FSC#JPMDBLPRECONFIG@15.1700:RecipientTitle">
    <vt:lpwstr/>
  </property>
  <property fmtid="{D5CDD505-2E9C-101B-9397-08002B2CF9AE}" pid="4" name="FSC#JPMDBLPRECONFIG@15.1700:RecipientFirstName">
    <vt:lpwstr/>
  </property>
  <property fmtid="{D5CDD505-2E9C-101B-9397-08002B2CF9AE}" pid="5" name="FSC#JPMDBLPRECONFIG@15.1700:RecipientSurname">
    <vt:lpwstr/>
  </property>
  <property fmtid="{D5CDD505-2E9C-101B-9397-08002B2CF9AE}" pid="6" name="FSC#JPMDBLPRECONFIG@15.1700:RecipientStreet">
    <vt:lpwstr/>
  </property>
  <property fmtid="{D5CDD505-2E9C-101B-9397-08002B2CF9AE}" pid="7" name="FSC#JPMDBLPRECONFIG@15.1700:RecipientPOBox">
    <vt:lpwstr/>
  </property>
  <property fmtid="{D5CDD505-2E9C-101B-9397-08002B2CF9AE}" pid="8" name="FSC#JPMDBLPRECONFIG@15.1700:RecipientZIPCode">
    <vt:lpwstr/>
  </property>
  <property fmtid="{D5CDD505-2E9C-101B-9397-08002B2CF9AE}" pid="9" name="FSC#JPMDBLPRECONFIG@15.1700:RecipientCity">
    <vt:lpwstr/>
  </property>
  <property fmtid="{D5CDD505-2E9C-101B-9397-08002B2CF9AE}" pid="10" name="FSC#JPMDBLPRECONFIG@15.1700:RecipientCountry">
    <vt:lpwstr/>
  </property>
  <property fmtid="{D5CDD505-2E9C-101B-9397-08002B2CF9AE}" pid="11" name="FSC#JPMDBLPRECONFIG@15.1700:RecipientOrgname">
    <vt:lpwstr/>
  </property>
  <property fmtid="{D5CDD505-2E9C-101B-9397-08002B2CF9AE}" pid="12" name="FSC#JPMDBLPRECONFIG@15.1700:RecipientEMail">
    <vt:lpwstr/>
  </property>
  <property fmtid="{D5CDD505-2E9C-101B-9397-08002B2CF9AE}" pid="13" name="FSC#JPMDBL@15.1700:Addressee_Ansprechperson">
    <vt:lpwstr/>
  </property>
  <property fmtid="{D5CDD505-2E9C-101B-9397-08002B2CF9AE}" pid="14" name="FSC#JPMDBLPRECONFIG@15.1700:RecipientDate">
    <vt:lpwstr/>
  </property>
  <property fmtid="{D5CDD505-2E9C-101B-9397-08002B2CF9AE}" pid="15" name="FSC#JPMDBL@15.1700:subfiletype">
    <vt:lpwstr>Kantonsbeiträge für Neophyteneinsätze - Kostenabrechnung</vt:lpwstr>
  </property>
  <property fmtid="{D5CDD505-2E9C-101B-9397-08002B2CF9AE}" pid="16" name="FSC#JPMDBLPRECONFIG@15.1700:SubfileSubject">
    <vt:lpwstr>Kantonsbeiträge für Neophyteneinsätze - Kostenabrechnung</vt:lpwstr>
  </property>
  <property fmtid="{D5CDD505-2E9C-101B-9397-08002B2CF9AE}" pid="17" name="FSC#JPMDBLPRECONFIG@15.1700:SubfileDossierRef">
    <vt:lpwstr>56.04.02-00009/00001</vt:lpwstr>
  </property>
  <property fmtid="{D5CDD505-2E9C-101B-9397-08002B2CF9AE}" pid="18" name="FSC#JPMDBL@15.1700:fileresporg">
    <vt:lpwstr>BUDAUESVC</vt:lpwstr>
  </property>
  <property fmtid="{D5CDD505-2E9C-101B-9397-08002B2CF9AE}" pid="19" name="FSC#JPMDBLPRECONFIG@15.1700:SubfileResponsibleFirstname">
    <vt:lpwstr/>
  </property>
  <property fmtid="{D5CDD505-2E9C-101B-9397-08002B2CF9AE}" pid="20" name="FSC#JPMDBLPRECONFIG@15.1700:SubfileResponsibleSurname">
    <vt:lpwstr/>
  </property>
  <property fmtid="{D5CDD505-2E9C-101B-9397-08002B2CF9AE}" pid="21" name="FSC#JPMDBLPRECONFIG@15.1700:SubfileResponsibleProfession">
    <vt:lpwstr/>
  </property>
  <property fmtid="{D5CDD505-2E9C-101B-9397-08002B2CF9AE}" pid="22" name="FSC#JPMDBL@15.1700:fileresponsibletitle">
    <vt:lpwstr/>
  </property>
  <property fmtid="{D5CDD505-2E9C-101B-9397-08002B2CF9AE}" pid="23" name="FSC#JPMDBLPRECONFIG@15.1700:SubfileResponsibleInitials">
    <vt:lpwstr/>
  </property>
  <property fmtid="{D5CDD505-2E9C-101B-9397-08002B2CF9AE}" pid="24" name="FSC#JPMDBL@15.1700:fileresponsiblephone">
    <vt:lpwstr/>
  </property>
  <property fmtid="{D5CDD505-2E9C-101B-9397-08002B2CF9AE}" pid="25" name="FSC#JPMDBL@15.1700:fileresponsiblefax">
    <vt:lpwstr/>
  </property>
  <property fmtid="{D5CDD505-2E9C-101B-9397-08002B2CF9AE}" pid="26" name="FSC#JPMDBL@15.1700:fileresponsibleemail">
    <vt:lpwstr/>
  </property>
  <property fmtid="{D5CDD505-2E9C-101B-9397-08002B2CF9AE}" pid="27" name="FSC#JPMDBL@15.1700:SubFile_filereference">
    <vt:lpwstr>56.04.02-00009/00001</vt:lpwstr>
  </property>
  <property fmtid="{D5CDD505-2E9C-101B-9397-08002B2CF9AE}" pid="28" name="FSC#JPMDBL@15.1700:SubFile_Title">
    <vt:lpwstr>Antragsformulare Finanzbeiträge</vt:lpwstr>
  </property>
  <property fmtid="{D5CDD505-2E9C-101B-9397-08002B2CF9AE}" pid="29" name="FSC#JPMDBL@15.1700:fileresporghp">
    <vt:lpwstr/>
  </property>
  <property fmtid="{D5CDD505-2E9C-101B-9397-08002B2CF9AE}" pid="30" name="FSC#JPMDBL@15.1700:fileresporgremarks">
    <vt:lpwstr/>
  </property>
  <property fmtid="{D5CDD505-2E9C-101B-9397-08002B2CF9AE}" pid="31" name="FSC#JPMDBL@15.1700:RecipientContactFirstname">
    <vt:lpwstr/>
  </property>
  <property fmtid="{D5CDD505-2E9C-101B-9397-08002B2CF9AE}" pid="32" name="FSC#JPMDBL@15.1700:RecipientContactSalutation">
    <vt:lpwstr/>
  </property>
  <property fmtid="{D5CDD505-2E9C-101B-9397-08002B2CF9AE}" pid="33" name="FSC#JPMDBL@15.1700:RecipientContactSurname">
    <vt:lpwstr/>
  </property>
  <property fmtid="{D5CDD505-2E9C-101B-9397-08002B2CF9AE}" pid="34" name="FSC#JPMDBL@15.1700:FileRespAbbreviation">
    <vt:lpwstr/>
  </property>
  <property fmtid="{D5CDD505-2E9C-101B-9397-08002B2CF9AE}" pid="35" name="FSC#JPMDBL@15.1700:CurrentUserAbbreviation">
    <vt:lpwstr>ASc</vt:lpwstr>
  </property>
  <property fmtid="{D5CDD505-2E9C-101B-9397-08002B2CF9AE}" pid="36" name="FSC#JPMDBL@15.1700:FileRespInitials">
    <vt:lpwstr/>
  </property>
  <property fmtid="{D5CDD505-2E9C-101B-9397-08002B2CF9AE}" pid="37" name="FSC#JPMDBL@15.1700:CurrentUserInitials">
    <vt:lpwstr>ASc</vt:lpwstr>
  </property>
  <property fmtid="{D5CDD505-2E9C-101B-9397-08002B2CF9AE}" pid="38" name="FSC#JPMDBL@15.1700:DocNr">
    <vt:lpwstr>2</vt:lpwstr>
  </property>
  <property fmtid="{D5CDD505-2E9C-101B-9397-08002B2CF9AE}" pid="39" name="FSC#JPMDBL@15.1700:DocObjOpendat">
    <vt:lpwstr/>
  </property>
  <property fmtid="{D5CDD505-2E9C-101B-9397-08002B2CF9AE}" pid="40" name="FSC#JPMDBL@15.1700:ProfessionApprover">
    <vt:lpwstr/>
  </property>
  <property fmtid="{D5CDD505-2E9C-101B-9397-08002B2CF9AE}" pid="41" name="FSC#JPMDBL@15.1700:ProfessionFileResp">
    <vt:lpwstr/>
  </property>
  <property fmtid="{D5CDD505-2E9C-101B-9397-08002B2CF9AE}" pid="42" name="FSC#JPMDBL@15.1700:SubjectFileResOrg">
    <vt:lpwstr/>
  </property>
  <property fmtid="{D5CDD505-2E9C-101B-9397-08002B2CF9AE}" pid="43" name="FSC#JPMDBL@15.1700:ApproverRemarks">
    <vt:lpwstr/>
  </property>
  <property fmtid="{D5CDD505-2E9C-101B-9397-08002B2CF9AE}" pid="44" name="FSC#JPMDBL@15.1700:filerespremarks">
    <vt:lpwstr/>
  </property>
  <property fmtid="{D5CDD505-2E9C-101B-9397-08002B2CF9AE}" pid="45" name="FSC#JPMDBL@15.1700:FirstRecipientOrgRemarks">
    <vt:lpwstr/>
  </property>
  <property fmtid="{D5CDD505-2E9C-101B-9397-08002B2CF9AE}" pid="46" name="FSC#JPMDBL@15.1700:DossierAddrOrgName">
    <vt:lpwstr/>
  </property>
  <property fmtid="{D5CDD505-2E9C-101B-9397-08002B2CF9AE}" pid="47" name="FSC#JPMDBL@15.1700:DossierAddrSalutation">
    <vt:lpwstr/>
  </property>
  <property fmtid="{D5CDD505-2E9C-101B-9397-08002B2CF9AE}" pid="48" name="FSC#JPMDBL@15.1700:DossierAddrTitle">
    <vt:lpwstr/>
  </property>
  <property fmtid="{D5CDD505-2E9C-101B-9397-08002B2CF9AE}" pid="49" name="FSC#JPMDBL@15.1700:DossierAddrFirstName">
    <vt:lpwstr/>
  </property>
  <property fmtid="{D5CDD505-2E9C-101B-9397-08002B2CF9AE}" pid="50" name="FSC#JPMDBL@15.1700:DossierAddrName">
    <vt:lpwstr/>
  </property>
  <property fmtid="{D5CDD505-2E9C-101B-9397-08002B2CF9AE}" pid="51" name="FSC#JPMDBL@15.1700:DossierAddrOrgNameAddon1">
    <vt:lpwstr/>
  </property>
  <property fmtid="{D5CDD505-2E9C-101B-9397-08002B2CF9AE}" pid="52" name="FSC#JPMDBL@15.1700:DossierAddrOrgNameAddon2">
    <vt:lpwstr/>
  </property>
  <property fmtid="{D5CDD505-2E9C-101B-9397-08002B2CF9AE}" pid="53" name="FSC#JPMDBL@15.1700:DossierAddrStreet">
    <vt:lpwstr/>
  </property>
  <property fmtid="{D5CDD505-2E9C-101B-9397-08002B2CF9AE}" pid="54" name="FSC#JPMDBL@15.1700:DossierAddrStreetNumber">
    <vt:lpwstr/>
  </property>
  <property fmtid="{D5CDD505-2E9C-101B-9397-08002B2CF9AE}" pid="55" name="FSC#JPMDBL@15.1700:DossierAddrFloor">
    <vt:lpwstr/>
  </property>
  <property fmtid="{D5CDD505-2E9C-101B-9397-08002B2CF9AE}" pid="56" name="FSC#JPMDBL@15.1700:DossierAddrDoor">
    <vt:lpwstr/>
  </property>
  <property fmtid="{D5CDD505-2E9C-101B-9397-08002B2CF9AE}" pid="57" name="FSC#JPMDBL@15.1700:DossierAddrZipCode">
    <vt:lpwstr/>
  </property>
  <property fmtid="{D5CDD505-2E9C-101B-9397-08002B2CF9AE}" pid="58" name="FSC#JPMDBL@15.1700:DossierAddrCity">
    <vt:lpwstr/>
  </property>
  <property fmtid="{D5CDD505-2E9C-101B-9397-08002B2CF9AE}" pid="59" name="FSC#JPMDBL@15.1700:DossierAddrCountry">
    <vt:lpwstr/>
  </property>
  <property fmtid="{D5CDD505-2E9C-101B-9397-08002B2CF9AE}" pid="60" name="FSC#JPMDBL@15.1700:DossierAddrFaxNumber">
    <vt:lpwstr/>
  </property>
  <property fmtid="{D5CDD505-2E9C-101B-9397-08002B2CF9AE}" pid="61" name="FSC#JPMDBL@15.1700:DossierAddrEMail">
    <vt:lpwstr/>
  </property>
  <property fmtid="{D5CDD505-2E9C-101B-9397-08002B2CF9AE}" pid="62" name="FSC#JPMDBL@15.1700:DossierAddrNote">
    <vt:lpwstr/>
  </property>
  <property fmtid="{D5CDD505-2E9C-101B-9397-08002B2CF9AE}" pid="63" name="FSC#JPMDBL@15.1700:DossierAddrAdditional1">
    <vt:lpwstr/>
  </property>
  <property fmtid="{D5CDD505-2E9C-101B-9397-08002B2CF9AE}" pid="64" name="FSC#JPMDBL@15.1700:DossierAddrAdditional2">
    <vt:lpwstr/>
  </property>
  <property fmtid="{D5CDD505-2E9C-101B-9397-08002B2CF9AE}" pid="65" name="FSC#JPMDBL@15.1700:DossierAddrAdditional3">
    <vt:lpwstr/>
  </property>
  <property fmtid="{D5CDD505-2E9C-101B-9397-08002B2CF9AE}" pid="66" name="FSC#JPMDBL@15.1700:DossierAddrAdditional4">
    <vt:lpwstr/>
  </property>
  <property fmtid="{D5CDD505-2E9C-101B-9397-08002B2CF9AE}" pid="67" name="FSC#JPMDBL@15.1700:DossierAddrAdditional5">
    <vt:lpwstr/>
  </property>
  <property fmtid="{D5CDD505-2E9C-101B-9397-08002B2CF9AE}" pid="68" name="FSC#COOELAK@1.1001:Subject">
    <vt:lpwstr/>
  </property>
  <property fmtid="{D5CDD505-2E9C-101B-9397-08002B2CF9AE}" pid="69" name="FSC#COOELAK@1.1001:FileReference">
    <vt:lpwstr>56.04.02-00009</vt:lpwstr>
  </property>
  <property fmtid="{D5CDD505-2E9C-101B-9397-08002B2CF9AE}" pid="70" name="FSC#COOELAK@1.1001:FileRefYear">
    <vt:lpwstr>2020</vt:lpwstr>
  </property>
  <property fmtid="{D5CDD505-2E9C-101B-9397-08002B2CF9AE}" pid="71" name="FSC#COOELAK@1.1001:FileRefOrdinal">
    <vt:lpwstr>9</vt:lpwstr>
  </property>
  <property fmtid="{D5CDD505-2E9C-101B-9397-08002B2CF9AE}" pid="72" name="FSC#COOELAK@1.1001:FileRefOU">
    <vt:lpwstr>BUDAUESVC</vt:lpwstr>
  </property>
  <property fmtid="{D5CDD505-2E9C-101B-9397-08002B2CF9AE}" pid="73" name="FSC#COOELAK@1.1001:Organization">
    <vt:lpwstr/>
  </property>
  <property fmtid="{D5CDD505-2E9C-101B-9397-08002B2CF9AE}" pid="74" name="FSC#COOELAK@1.1001:Owner">
    <vt:lpwstr>Amiet Simon</vt:lpwstr>
  </property>
  <property fmtid="{D5CDD505-2E9C-101B-9397-08002B2CF9AE}" pid="75" name="FSC#COOELAK@1.1001:OwnerExtension">
    <vt:lpwstr>061 552 62 61</vt:lpwstr>
  </property>
  <property fmtid="{D5CDD505-2E9C-101B-9397-08002B2CF9AE}" pid="76" name="FSC#COOELAK@1.1001:OwnerFaxExtension">
    <vt:lpwstr/>
  </property>
  <property fmtid="{D5CDD505-2E9C-101B-9397-08002B2CF9AE}" pid="77" name="FSC#COOELAK@1.1001:DispatchedBy">
    <vt:lpwstr/>
  </property>
  <property fmtid="{D5CDD505-2E9C-101B-9397-08002B2CF9AE}" pid="78" name="FSC#COOELAK@1.1001:DispatchedAt">
    <vt:lpwstr/>
  </property>
  <property fmtid="{D5CDD505-2E9C-101B-9397-08002B2CF9AE}" pid="79" name="FSC#COOELAK@1.1001:ApprovedBy">
    <vt:lpwstr/>
  </property>
  <property fmtid="{D5CDD505-2E9C-101B-9397-08002B2CF9AE}" pid="80" name="FSC#COOELAK@1.1001:ApprovedAt">
    <vt:lpwstr/>
  </property>
  <property fmtid="{D5CDD505-2E9C-101B-9397-08002B2CF9AE}" pid="81" name="FSC#COOELAK@1.1001:Department">
    <vt:lpwstr>Störfallvorsorge und Chemikalien (AUE)</vt:lpwstr>
  </property>
  <property fmtid="{D5CDD505-2E9C-101B-9397-08002B2CF9AE}" pid="82" name="FSC#COOELAK@1.1001:CreatedAt">
    <vt:lpwstr>19.05.2020</vt:lpwstr>
  </property>
  <property fmtid="{D5CDD505-2E9C-101B-9397-08002B2CF9AE}" pid="83" name="FSC#COOELAK@1.1001:OU">
    <vt:lpwstr>Störfallvorsorge und Chemikalien (AUE)</vt:lpwstr>
  </property>
  <property fmtid="{D5CDD505-2E9C-101B-9397-08002B2CF9AE}" pid="84" name="FSC#COOELAK@1.1001:Priority">
    <vt:lpwstr> ()</vt:lpwstr>
  </property>
  <property fmtid="{D5CDD505-2E9C-101B-9397-08002B2CF9AE}" pid="85" name="FSC#COOELAK@1.1001:ObjBarCode">
    <vt:lpwstr>*COO.2149.201.2.3191439*</vt:lpwstr>
  </property>
  <property fmtid="{D5CDD505-2E9C-101B-9397-08002B2CF9AE}" pid="86" name="FSC#COOELAK@1.1001:RefBarCode">
    <vt:lpwstr>*COO.2149.201.2.3191442*</vt:lpwstr>
  </property>
  <property fmtid="{D5CDD505-2E9C-101B-9397-08002B2CF9AE}" pid="87" name="FSC#COOELAK@1.1001:FileRefBarCode">
    <vt:lpwstr>*56.04.02-00009*</vt:lpwstr>
  </property>
  <property fmtid="{D5CDD505-2E9C-101B-9397-08002B2CF9AE}" pid="88" name="FSC#COOELAK@1.1001:ExternalRef">
    <vt:lpwstr/>
  </property>
  <property fmtid="{D5CDD505-2E9C-101B-9397-08002B2CF9AE}" pid="89" name="FSC#COOELAK@1.1001:IncomingNumber">
    <vt:lpwstr/>
  </property>
  <property fmtid="{D5CDD505-2E9C-101B-9397-08002B2CF9AE}" pid="90" name="FSC#COOELAK@1.1001:IncomingSubject">
    <vt:lpwstr/>
  </property>
  <property fmtid="{D5CDD505-2E9C-101B-9397-08002B2CF9AE}" pid="91" name="FSC#COOELAK@1.1001:ProcessResponsible">
    <vt:lpwstr/>
  </property>
  <property fmtid="{D5CDD505-2E9C-101B-9397-08002B2CF9AE}" pid="92" name="FSC#COOELAK@1.1001:ProcessResponsiblePhone">
    <vt:lpwstr/>
  </property>
  <property fmtid="{D5CDD505-2E9C-101B-9397-08002B2CF9AE}" pid="93" name="FSC#COOELAK@1.1001:ProcessResponsibleMail">
    <vt:lpwstr/>
  </property>
  <property fmtid="{D5CDD505-2E9C-101B-9397-08002B2CF9AE}" pid="94" name="FSC#COOELAK@1.1001:ProcessResponsibleFax">
    <vt:lpwstr/>
  </property>
  <property fmtid="{D5CDD505-2E9C-101B-9397-08002B2CF9AE}" pid="95" name="FSC#COOELAK@1.1001:ApproverFirstName">
    <vt:lpwstr/>
  </property>
  <property fmtid="{D5CDD505-2E9C-101B-9397-08002B2CF9AE}" pid="96" name="FSC#COOELAK@1.1001:ApproverSurName">
    <vt:lpwstr/>
  </property>
  <property fmtid="{D5CDD505-2E9C-101B-9397-08002B2CF9AE}" pid="97" name="FSC#COOELAK@1.1001:ApproverTitle">
    <vt:lpwstr/>
  </property>
  <property fmtid="{D5CDD505-2E9C-101B-9397-08002B2CF9AE}" pid="98" name="FSC#COOELAK@1.1001:ExternalDate">
    <vt:lpwstr/>
  </property>
  <property fmtid="{D5CDD505-2E9C-101B-9397-08002B2CF9AE}" pid="99" name="FSC#COOELAK@1.1001:SettlementApprovedAt">
    <vt:lpwstr/>
  </property>
  <property fmtid="{D5CDD505-2E9C-101B-9397-08002B2CF9AE}" pid="100" name="FSC#COOELAK@1.1001:BaseNumber">
    <vt:lpwstr>56.04.02</vt:lpwstr>
  </property>
  <property fmtid="{D5CDD505-2E9C-101B-9397-08002B2CF9AE}" pid="101" name="FSC#COOELAK@1.1001:CurrentUserRolePos">
    <vt:lpwstr>Registrator/in</vt:lpwstr>
  </property>
  <property fmtid="{D5CDD505-2E9C-101B-9397-08002B2CF9AE}" pid="102" name="FSC#COOELAK@1.1001:CurrentUserEmail">
    <vt:lpwstr>Anna.Schmutz@bl.ch</vt:lpwstr>
  </property>
  <property fmtid="{D5CDD505-2E9C-101B-9397-08002B2CF9AE}" pid="103" name="FSC#ELAKGOV@1.1001:PersonalSubjGender">
    <vt:lpwstr/>
  </property>
  <property fmtid="{D5CDD505-2E9C-101B-9397-08002B2CF9AE}" pid="104" name="FSC#ELAKGOV@1.1001:PersonalSubjFirstName">
    <vt:lpwstr/>
  </property>
  <property fmtid="{D5CDD505-2E9C-101B-9397-08002B2CF9AE}" pid="105" name="FSC#ELAKGOV@1.1001:PersonalSubjSurName">
    <vt:lpwstr/>
  </property>
  <property fmtid="{D5CDD505-2E9C-101B-9397-08002B2CF9AE}" pid="106" name="FSC#ELAKGOV@1.1001:PersonalSubjSalutation">
    <vt:lpwstr/>
  </property>
  <property fmtid="{D5CDD505-2E9C-101B-9397-08002B2CF9AE}" pid="107" name="FSC#ELAKGOV@1.1001:PersonalSubjAddress">
    <vt:lpwstr/>
  </property>
  <property fmtid="{D5CDD505-2E9C-101B-9397-08002B2CF9AE}" pid="108" name="FSC#ATSTATECFG@1.1001:Office">
    <vt:lpwstr/>
  </property>
  <property fmtid="{D5CDD505-2E9C-101B-9397-08002B2CF9AE}" pid="109" name="FSC#ATSTATECFG@1.1001:Agent">
    <vt:lpwstr/>
  </property>
  <property fmtid="{D5CDD505-2E9C-101B-9397-08002B2CF9AE}" pid="110" name="FSC#ATSTATECFG@1.1001:AgentPhone">
    <vt:lpwstr/>
  </property>
  <property fmtid="{D5CDD505-2E9C-101B-9397-08002B2CF9AE}" pid="111" name="FSC#ATSTATECFG@1.1001:DepartmentFax">
    <vt:lpwstr>+41 61 552 69 84</vt:lpwstr>
  </property>
  <property fmtid="{D5CDD505-2E9C-101B-9397-08002B2CF9AE}" pid="112" name="FSC#ATSTATECFG@1.1001:DepartmentEmail">
    <vt:lpwstr>aue.umwelt@bl.ch</vt:lpwstr>
  </property>
  <property fmtid="{D5CDD505-2E9C-101B-9397-08002B2CF9AE}" pid="113" name="FSC#ATSTATECFG@1.1001:SubfileDate">
    <vt:lpwstr/>
  </property>
  <property fmtid="{D5CDD505-2E9C-101B-9397-08002B2CF9AE}" pid="114" name="FSC#ATSTATECFG@1.1001:SubfileSubject">
    <vt:lpwstr>Kantonsbeiträge für Neophyteneinsätze - Kostenabrechnung</vt:lpwstr>
  </property>
  <property fmtid="{D5CDD505-2E9C-101B-9397-08002B2CF9AE}" pid="115" name="FSC#ATSTATECFG@1.1001:DepartmentZipCode">
    <vt:lpwstr>4410</vt:lpwstr>
  </property>
  <property fmtid="{D5CDD505-2E9C-101B-9397-08002B2CF9AE}" pid="116" name="FSC#ATSTATECFG@1.1001:DepartmentCountry">
    <vt:lpwstr>Schweiz </vt:lpwstr>
  </property>
  <property fmtid="{D5CDD505-2E9C-101B-9397-08002B2CF9AE}" pid="117" name="FSC#ATSTATECFG@1.1001:DepartmentCity">
    <vt:lpwstr>Liestal</vt:lpwstr>
  </property>
  <property fmtid="{D5CDD505-2E9C-101B-9397-08002B2CF9AE}" pid="118" name="FSC#ATSTATECFG@1.1001:DepartmentStreet">
    <vt:lpwstr>Rheinstrasse 29</vt:lpwstr>
  </property>
  <property fmtid="{D5CDD505-2E9C-101B-9397-08002B2CF9AE}" pid="119" name="FSC#ATSTATECFG@1.1001:DepartmentDVR">
    <vt:lpwstr/>
  </property>
  <property fmtid="{D5CDD505-2E9C-101B-9397-08002B2CF9AE}" pid="120" name="FSC#ATSTATECFG@1.1001:DepartmentUID">
    <vt:lpwstr/>
  </property>
  <property fmtid="{D5CDD505-2E9C-101B-9397-08002B2CF9AE}" pid="121" name="FSC#ATSTATECFG@1.1001:SubfileReference">
    <vt:lpwstr>56.04.02-00009/00001</vt:lpwstr>
  </property>
  <property fmtid="{D5CDD505-2E9C-101B-9397-08002B2CF9AE}" pid="122" name="FSC#ATSTATECFG@1.1001:Clause">
    <vt:lpwstr/>
  </property>
  <property fmtid="{D5CDD505-2E9C-101B-9397-08002B2CF9AE}" pid="123" name="FSC#ATSTATECFG@1.1001:ApprovedSignature">
    <vt:lpwstr/>
  </property>
  <property fmtid="{D5CDD505-2E9C-101B-9397-08002B2CF9AE}" pid="124" name="FSC#ATSTATECFG@1.1001:BankAccount">
    <vt:lpwstr/>
  </property>
  <property fmtid="{D5CDD505-2E9C-101B-9397-08002B2CF9AE}" pid="125" name="FSC#ATSTATECFG@1.1001:BankAccountOwner">
    <vt:lpwstr/>
  </property>
  <property fmtid="{D5CDD505-2E9C-101B-9397-08002B2CF9AE}" pid="126" name="FSC#ATSTATECFG@1.1001:BankInstitute">
    <vt:lpwstr/>
  </property>
  <property fmtid="{D5CDD505-2E9C-101B-9397-08002B2CF9AE}" pid="127" name="FSC#ATSTATECFG@1.1001:BankAccountID">
    <vt:lpwstr/>
  </property>
  <property fmtid="{D5CDD505-2E9C-101B-9397-08002B2CF9AE}" pid="128" name="FSC#ATSTATECFG@1.1001:BankAccountIBAN">
    <vt:lpwstr/>
  </property>
  <property fmtid="{D5CDD505-2E9C-101B-9397-08002B2CF9AE}" pid="129" name="FSC#ATSTATECFG@1.1001:BankAccountBIC">
    <vt:lpwstr/>
  </property>
  <property fmtid="{D5CDD505-2E9C-101B-9397-08002B2CF9AE}" pid="130" name="FSC#ATSTATECFG@1.1001:BankName">
    <vt:lpwstr/>
  </property>
  <property fmtid="{D5CDD505-2E9C-101B-9397-08002B2CF9AE}" pid="131" name="FSC#COOELAK@1.1001:ObjectAddressees">
    <vt:lpwstr/>
  </property>
  <property fmtid="{D5CDD505-2E9C-101B-9397-08002B2CF9AE}" pid="132" name="FSC#COOELAK@1.1001:replyreference">
    <vt:lpwstr/>
  </property>
  <property fmtid="{D5CDD505-2E9C-101B-9397-08002B2CF9AE}" pid="133" name="FSC#CHPRECONFIG@1.1001:SecondSignee">
    <vt:lpwstr/>
  </property>
  <property fmtid="{D5CDD505-2E9C-101B-9397-08002B2CF9AE}" pid="134" name="FSC#CHPRECONFIG@1.1001:SecondSigneePhone">
    <vt:lpwstr/>
  </property>
  <property fmtid="{D5CDD505-2E9C-101B-9397-08002B2CF9AE}" pid="135" name="FSC#CHPRECONFIG@1.1001:SecondSigneeMail">
    <vt:lpwstr/>
  </property>
  <property fmtid="{D5CDD505-2E9C-101B-9397-08002B2CF9AE}" pid="136" name="FSC#CHPRECONFIG@1.1001:SecondSigneeFax">
    <vt:lpwstr/>
  </property>
  <property fmtid="{D5CDD505-2E9C-101B-9397-08002B2CF9AE}" pid="137" name="FSC#CHPRECONFIG@1.1001:SecondSigneeAddress">
    <vt:lpwstr/>
  </property>
  <property fmtid="{D5CDD505-2E9C-101B-9397-08002B2CF9AE}" pid="138" name="FSC#COOSYSTEM@1.1:Container">
    <vt:lpwstr>COO.2149.201.2.3191439</vt:lpwstr>
  </property>
  <property fmtid="{D5CDD505-2E9C-101B-9397-08002B2CF9AE}" pid="139" name="FSC#FSCFOLIO@1.1001:docpropproject">
    <vt:lpwstr/>
  </property>
  <property fmtid="{D5CDD505-2E9C-101B-9397-08002B2CF9AE}" pid="140" name="FSC#JPMDBL@15.1700:DossierCreatedAtLong">
    <vt:lpwstr>29. April 2020</vt:lpwstr>
  </property>
  <property fmtid="{D5CDD505-2E9C-101B-9397-08002B2CF9AE}" pid="141" name="FSC#JPMDBL@15.1700:DossierGeoInfoCity1">
    <vt:lpwstr/>
  </property>
  <property fmtid="{D5CDD505-2E9C-101B-9397-08002B2CF9AE}" pid="142" name="FSC#JPMDBL@15.1700:DossierGeoInfoStreets1">
    <vt:lpwstr/>
  </property>
  <property fmtid="{D5CDD505-2E9C-101B-9397-08002B2CF9AE}" pid="143" name="FSC#JPMDBL@15.1700:DossierGeoInfoHouseNumber1">
    <vt:lpwstr/>
  </property>
  <property fmtid="{D5CDD505-2E9C-101B-9397-08002B2CF9AE}" pid="144" name="FSC#JPMDBL@15.1700:DossierGeoInfoLot1">
    <vt:lpwstr/>
  </property>
  <property fmtid="{D5CDD505-2E9C-101B-9397-08002B2CF9AE}" pid="145" name="FSC#JPMDBL@15.1700:DossierGeoInfoCity2">
    <vt:lpwstr/>
  </property>
  <property fmtid="{D5CDD505-2E9C-101B-9397-08002B2CF9AE}" pid="146" name="FSC#JPMDBL@15.1700:DossierGeoInfoStreets2">
    <vt:lpwstr/>
  </property>
  <property fmtid="{D5CDD505-2E9C-101B-9397-08002B2CF9AE}" pid="147" name="FSC#JPMDBL@15.1700:DossierGeoInfoHouseNumber2">
    <vt:lpwstr/>
  </property>
  <property fmtid="{D5CDD505-2E9C-101B-9397-08002B2CF9AE}" pid="148" name="FSC#JPMDBL@15.1700:DossierGeoInfoLot2">
    <vt:lpwstr/>
  </property>
  <property fmtid="{D5CDD505-2E9C-101B-9397-08002B2CF9AE}" pid="149" name="FSC#JPMDBL@15.1700:DossierGeoInfoCity3">
    <vt:lpwstr/>
  </property>
  <property fmtid="{D5CDD505-2E9C-101B-9397-08002B2CF9AE}" pid="150" name="FSC#JPMDBL@15.1700:DossierGeoInfoStreets3">
    <vt:lpwstr/>
  </property>
  <property fmtid="{D5CDD505-2E9C-101B-9397-08002B2CF9AE}" pid="151" name="FSC#JPMDBL@15.1700:DossierGeoInfoHouseNumber3">
    <vt:lpwstr/>
  </property>
  <property fmtid="{D5CDD505-2E9C-101B-9397-08002B2CF9AE}" pid="152" name="FSC#JPMDBL@15.1700:DossierGeoInfoLot3">
    <vt:lpwstr/>
  </property>
  <property fmtid="{D5CDD505-2E9C-101B-9397-08002B2CF9AE}" pid="153" name="FSC#JPMDBL@15.1700:DossierGeoInfoCity4">
    <vt:lpwstr/>
  </property>
  <property fmtid="{D5CDD505-2E9C-101B-9397-08002B2CF9AE}" pid="154" name="FSC#JPMDBL@15.1700:DossierGeoInfoStreets4">
    <vt:lpwstr/>
  </property>
  <property fmtid="{D5CDD505-2E9C-101B-9397-08002B2CF9AE}" pid="155" name="FSC#JPMDBL@15.1700:DossierGeoInfoHouseNumber4">
    <vt:lpwstr/>
  </property>
  <property fmtid="{D5CDD505-2E9C-101B-9397-08002B2CF9AE}" pid="156" name="FSC#JPMDBL@15.1700:DossierGeoInfoLot4">
    <vt:lpwstr/>
  </property>
  <property fmtid="{D5CDD505-2E9C-101B-9397-08002B2CF9AE}" pid="157" name="FSC#JPMDBL@15.1700:DossierGeoInfoCity5">
    <vt:lpwstr/>
  </property>
  <property fmtid="{D5CDD505-2E9C-101B-9397-08002B2CF9AE}" pid="158" name="FSC#JPMDBL@15.1700:DossierGeoInfoStreets5">
    <vt:lpwstr/>
  </property>
  <property fmtid="{D5CDD505-2E9C-101B-9397-08002B2CF9AE}" pid="159" name="FSC#JPMDBL@15.1700:DossierGeoInfoHouseNumber5">
    <vt:lpwstr/>
  </property>
  <property fmtid="{D5CDD505-2E9C-101B-9397-08002B2CF9AE}" pid="160" name="FSC#JPMDBL@15.1700:DossierGeoInfoLot5">
    <vt:lpwstr/>
  </property>
  <property fmtid="{D5CDD505-2E9C-101B-9397-08002B2CF9AE}" pid="161" name="FSC#JPMDBL@15.1700:DossierGeoInfoCity6">
    <vt:lpwstr/>
  </property>
  <property fmtid="{D5CDD505-2E9C-101B-9397-08002B2CF9AE}" pid="162" name="FSC#JPMDBL@15.1700:DossierGeoInfoStreets6">
    <vt:lpwstr/>
  </property>
  <property fmtid="{D5CDD505-2E9C-101B-9397-08002B2CF9AE}" pid="163" name="FSC#JPMDBL@15.1700:DossierGeoInfoHouseNumber6">
    <vt:lpwstr/>
  </property>
  <property fmtid="{D5CDD505-2E9C-101B-9397-08002B2CF9AE}" pid="164" name="FSC#JPMDBL@15.1700:DossierGeoInfoLot6">
    <vt:lpwstr/>
  </property>
  <property fmtid="{D5CDD505-2E9C-101B-9397-08002B2CF9AE}" pid="165" name="FSC#JPMDBL@15.1700:DossierGeoInfoForeignr">
    <vt:lpwstr/>
  </property>
  <property fmtid="{D5CDD505-2E9C-101B-9397-08002B2CF9AE}" pid="166" name="FSC#JPMDBL@15.1700:DossierGeoInfoState">
    <vt:lpwstr/>
  </property>
  <property fmtid="{D5CDD505-2E9C-101B-9397-08002B2CF9AE}" pid="167" name="FSC#JPMDBL@15.1700:DossierGeoInfoSignal1">
    <vt:lpwstr/>
  </property>
  <property fmtid="{D5CDD505-2E9C-101B-9397-08002B2CF9AE}" pid="168" name="FSC#JPMDBL@15.1700:DossierGeoInfoSignal2">
    <vt:lpwstr/>
  </property>
  <property fmtid="{D5CDD505-2E9C-101B-9397-08002B2CF9AE}" pid="169" name="FSC#JPMDBL@15.1700:DossierGeoInfoSignal3">
    <vt:lpwstr/>
  </property>
  <property fmtid="{D5CDD505-2E9C-101B-9397-08002B2CF9AE}" pid="170" name="FSC#JPMDBL@15.1700:DossierGeoInfoSignal4">
    <vt:lpwstr/>
  </property>
  <property fmtid="{D5CDD505-2E9C-101B-9397-08002B2CF9AE}" pid="171" name="FSC#JPMDBL@15.1700:DossierGeoInfoSignal5">
    <vt:lpwstr/>
  </property>
  <property fmtid="{D5CDD505-2E9C-101B-9397-08002B2CF9AE}" pid="172" name="FSC#JPMDBL@15.1700:DossierGeoInfoSignal6">
    <vt:lpwstr/>
  </property>
  <property fmtid="{D5CDD505-2E9C-101B-9397-08002B2CF9AE}" pid="173" name="FSC#JPMDBL@15.1700:DossierGeoInfoPubDate">
    <vt:lpwstr/>
  </property>
  <property fmtid="{D5CDD505-2E9C-101B-9397-08002B2CF9AE}" pid="174" name="FSC#JPMDBL@15.1700:DossierGeoInfoDetailLocality">
    <vt:lpwstr/>
  </property>
  <property fmtid="{D5CDD505-2E9C-101B-9397-08002B2CF9AE}" pid="175" name="FSC#JPMDBL@15.1700:SubDossierCreatedAtLong">
    <vt:lpwstr>19. Mai 2020</vt:lpwstr>
  </property>
  <property fmtid="{D5CDD505-2E9C-101B-9397-08002B2CF9AE}" pid="176" name="FSC#JPMDBL@15.1700:SubDossierGeoInfoCity1">
    <vt:lpwstr/>
  </property>
  <property fmtid="{D5CDD505-2E9C-101B-9397-08002B2CF9AE}" pid="177" name="FSC#JPMDBL@15.1700:SubDossierGeoInfoStreets1">
    <vt:lpwstr/>
  </property>
  <property fmtid="{D5CDD505-2E9C-101B-9397-08002B2CF9AE}" pid="178" name="FSC#JPMDBL@15.1700:SubDossierGeoInfoHouseNumber1">
    <vt:lpwstr/>
  </property>
  <property fmtid="{D5CDD505-2E9C-101B-9397-08002B2CF9AE}" pid="179" name="FSC#JPMDBL@15.1700:SubDossierGeoInfoLot1">
    <vt:lpwstr/>
  </property>
  <property fmtid="{D5CDD505-2E9C-101B-9397-08002B2CF9AE}" pid="180" name="FSC#JPMDBL@15.1700:SubDossierGeoInfoCity2">
    <vt:lpwstr/>
  </property>
  <property fmtid="{D5CDD505-2E9C-101B-9397-08002B2CF9AE}" pid="181" name="FSC#JPMDBL@15.1700:SubDossierGeoInfoStreets2">
    <vt:lpwstr/>
  </property>
  <property fmtid="{D5CDD505-2E9C-101B-9397-08002B2CF9AE}" pid="182" name="FSC#JPMDBL@15.1700:SubDossierGeoInfoHouseNumber2">
    <vt:lpwstr/>
  </property>
  <property fmtid="{D5CDD505-2E9C-101B-9397-08002B2CF9AE}" pid="183" name="FSC#JPMDBL@15.1700:SubDossierGeoInfoLot2">
    <vt:lpwstr/>
  </property>
  <property fmtid="{D5CDD505-2E9C-101B-9397-08002B2CF9AE}" pid="184" name="FSC#JPMDBL@15.1700:SubDossierGeoInfoCity3">
    <vt:lpwstr/>
  </property>
  <property fmtid="{D5CDD505-2E9C-101B-9397-08002B2CF9AE}" pid="185" name="FSC#JPMDBL@15.1700:SubDossierGeoInfoStreets3">
    <vt:lpwstr/>
  </property>
  <property fmtid="{D5CDD505-2E9C-101B-9397-08002B2CF9AE}" pid="186" name="FSC#JPMDBL@15.1700:SubDossierGeoInfoHouseNumber3">
    <vt:lpwstr/>
  </property>
  <property fmtid="{D5CDD505-2E9C-101B-9397-08002B2CF9AE}" pid="187" name="FSC#JPMDBL@15.1700:SubDossierGeoInfoLot3">
    <vt:lpwstr/>
  </property>
  <property fmtid="{D5CDD505-2E9C-101B-9397-08002B2CF9AE}" pid="188" name="FSC#JPMDBL@15.1700:SubDossierGeoInfoCity4">
    <vt:lpwstr/>
  </property>
  <property fmtid="{D5CDD505-2E9C-101B-9397-08002B2CF9AE}" pid="189" name="FSC#JPMDBL@15.1700:SubDossierGeoInfoStreets4">
    <vt:lpwstr/>
  </property>
  <property fmtid="{D5CDD505-2E9C-101B-9397-08002B2CF9AE}" pid="190" name="FSC#JPMDBL@15.1700:SubDossierGeoInfoHouseNumber4">
    <vt:lpwstr/>
  </property>
  <property fmtid="{D5CDD505-2E9C-101B-9397-08002B2CF9AE}" pid="191" name="FSC#JPMDBL@15.1700:SubDossierGeoInfoLot4">
    <vt:lpwstr/>
  </property>
  <property fmtid="{D5CDD505-2E9C-101B-9397-08002B2CF9AE}" pid="192" name="FSC#JPMDBL@15.1700:SubDossierGeoInfoCity5">
    <vt:lpwstr/>
  </property>
  <property fmtid="{D5CDD505-2E9C-101B-9397-08002B2CF9AE}" pid="193" name="FSC#JPMDBL@15.1700:SubDossierGeoInfoStreets5">
    <vt:lpwstr/>
  </property>
  <property fmtid="{D5CDD505-2E9C-101B-9397-08002B2CF9AE}" pid="194" name="FSC#JPMDBL@15.1700:SubDossierGeoInfoHouseNumber5">
    <vt:lpwstr/>
  </property>
  <property fmtid="{D5CDD505-2E9C-101B-9397-08002B2CF9AE}" pid="195" name="FSC#JPMDBL@15.1700:SubDossierGeoInfoLot5">
    <vt:lpwstr/>
  </property>
  <property fmtid="{D5CDD505-2E9C-101B-9397-08002B2CF9AE}" pid="196" name="FSC#JPMDBL@15.1700:SubDossierGeoInfoCity6">
    <vt:lpwstr/>
  </property>
  <property fmtid="{D5CDD505-2E9C-101B-9397-08002B2CF9AE}" pid="197" name="FSC#JPMDBL@15.1700:SubDossierGeoInfoStreets6">
    <vt:lpwstr/>
  </property>
  <property fmtid="{D5CDD505-2E9C-101B-9397-08002B2CF9AE}" pid="198" name="FSC#JPMDBL@15.1700:SubDossierGeoInfoHouseNumber6">
    <vt:lpwstr/>
  </property>
  <property fmtid="{D5CDD505-2E9C-101B-9397-08002B2CF9AE}" pid="199" name="FSC#JPMDBL@15.1700:SubDossierGeoInfoLot6">
    <vt:lpwstr/>
  </property>
  <property fmtid="{D5CDD505-2E9C-101B-9397-08002B2CF9AE}" pid="200" name="FSC#JPMDBL@15.1700:SubDossierGeoInfoForeignr">
    <vt:lpwstr/>
  </property>
  <property fmtid="{D5CDD505-2E9C-101B-9397-08002B2CF9AE}" pid="201" name="FSC#JPMDBL@15.1700:SubDossierGeoInfoState">
    <vt:lpwstr/>
  </property>
  <property fmtid="{D5CDD505-2E9C-101B-9397-08002B2CF9AE}" pid="202" name="FSC#JPMDBL@15.1700:SubDossierGeoInfoSignal1">
    <vt:lpwstr/>
  </property>
  <property fmtid="{D5CDD505-2E9C-101B-9397-08002B2CF9AE}" pid="203" name="FSC#JPMDBL@15.1700:SubDossierGeoInfoSignal2">
    <vt:lpwstr/>
  </property>
  <property fmtid="{D5CDD505-2E9C-101B-9397-08002B2CF9AE}" pid="204" name="FSC#JPMDBL@15.1700:SubDossierGeoInfoSignal3">
    <vt:lpwstr/>
  </property>
  <property fmtid="{D5CDD505-2E9C-101B-9397-08002B2CF9AE}" pid="205" name="FSC#JPMDBL@15.1700:SubDossierGeoInfoSignal4">
    <vt:lpwstr/>
  </property>
  <property fmtid="{D5CDD505-2E9C-101B-9397-08002B2CF9AE}" pid="206" name="FSC#JPMDBL@15.1700:SubDossierGeoInfoSignal5">
    <vt:lpwstr/>
  </property>
  <property fmtid="{D5CDD505-2E9C-101B-9397-08002B2CF9AE}" pid="207" name="FSC#JPMDBL@15.1700:SubDossierGeoInfoSignal6">
    <vt:lpwstr/>
  </property>
  <property fmtid="{D5CDD505-2E9C-101B-9397-08002B2CF9AE}" pid="208" name="FSC#JPMDBL@15.1700:SubDossierGeoInfoPubDate">
    <vt:lpwstr/>
  </property>
  <property fmtid="{D5CDD505-2E9C-101B-9397-08002B2CF9AE}" pid="209" name="FSC#JPMDBL@15.1700:SubDossierGeoInfoDetailLocality">
    <vt:lpwstr/>
  </property>
  <property fmtid="{D5CDD505-2E9C-101B-9397-08002B2CF9AE}" pid="210" name="FSC#JPMDBL@15.1700:GovDocumentCreatedAtLong">
    <vt:lpwstr>19. Mai 2020</vt:lpwstr>
  </property>
  <property fmtid="{D5CDD505-2E9C-101B-9397-08002B2CF9AE}" pid="211" name="FSC#JPMDBL@15.1700:GovDocumentGeoInfoCity1">
    <vt:lpwstr/>
  </property>
  <property fmtid="{D5CDD505-2E9C-101B-9397-08002B2CF9AE}" pid="212" name="FSC#JPMDBL@15.1700:GovDocumentGeoInfoStreets1">
    <vt:lpwstr/>
  </property>
  <property fmtid="{D5CDD505-2E9C-101B-9397-08002B2CF9AE}" pid="213" name="FSC#JPMDBL@15.1700:GovDocumentGeoInfoHouseNumber1">
    <vt:lpwstr/>
  </property>
  <property fmtid="{D5CDD505-2E9C-101B-9397-08002B2CF9AE}" pid="214" name="FSC#JPMDBL@15.1700:GovDocumentGeoInfoLot1">
    <vt:lpwstr/>
  </property>
  <property fmtid="{D5CDD505-2E9C-101B-9397-08002B2CF9AE}" pid="215" name="FSC#JPMDBL@15.1700:GovDocumentGeoInfoCity2">
    <vt:lpwstr/>
  </property>
  <property fmtid="{D5CDD505-2E9C-101B-9397-08002B2CF9AE}" pid="216" name="FSC#JPMDBL@15.1700:GovDocumentGeoInfoStreets2">
    <vt:lpwstr/>
  </property>
  <property fmtid="{D5CDD505-2E9C-101B-9397-08002B2CF9AE}" pid="217" name="FSC#JPMDBL@15.1700:GovDocumentGeoInfoHouseNumber2">
    <vt:lpwstr/>
  </property>
  <property fmtid="{D5CDD505-2E9C-101B-9397-08002B2CF9AE}" pid="218" name="FSC#JPMDBL@15.1700:GovDocumentGeoInfoLot2">
    <vt:lpwstr/>
  </property>
  <property fmtid="{D5CDD505-2E9C-101B-9397-08002B2CF9AE}" pid="219" name="FSC#JPMDBL@15.1700:GovDocumentGeoInfoCity3">
    <vt:lpwstr/>
  </property>
  <property fmtid="{D5CDD505-2E9C-101B-9397-08002B2CF9AE}" pid="220" name="FSC#JPMDBL@15.1700:GovDocumentGeoInfoStreets3">
    <vt:lpwstr/>
  </property>
  <property fmtid="{D5CDD505-2E9C-101B-9397-08002B2CF9AE}" pid="221" name="FSC#JPMDBL@15.1700:GovDocumentGeoInfoHouseNumber3">
    <vt:lpwstr/>
  </property>
  <property fmtid="{D5CDD505-2E9C-101B-9397-08002B2CF9AE}" pid="222" name="FSC#JPMDBL@15.1700:GovDocumentGeoInfoLot3">
    <vt:lpwstr/>
  </property>
  <property fmtid="{D5CDD505-2E9C-101B-9397-08002B2CF9AE}" pid="223" name="FSC#JPMDBL@15.1700:GovDocumentGeoInfoCity4">
    <vt:lpwstr/>
  </property>
  <property fmtid="{D5CDD505-2E9C-101B-9397-08002B2CF9AE}" pid="224" name="FSC#JPMDBL@15.1700:GovDocumentGeoInfoStreets4">
    <vt:lpwstr/>
  </property>
  <property fmtid="{D5CDD505-2E9C-101B-9397-08002B2CF9AE}" pid="225" name="FSC#JPMDBL@15.1700:GovDocumentGeoInfoHouseNumber4">
    <vt:lpwstr/>
  </property>
  <property fmtid="{D5CDD505-2E9C-101B-9397-08002B2CF9AE}" pid="226" name="FSC#JPMDBL@15.1700:GovDocumentGeoInfoLot4">
    <vt:lpwstr/>
  </property>
  <property fmtid="{D5CDD505-2E9C-101B-9397-08002B2CF9AE}" pid="227" name="FSC#JPMDBL@15.1700:GovDocumentGeoInfoCity5">
    <vt:lpwstr/>
  </property>
  <property fmtid="{D5CDD505-2E9C-101B-9397-08002B2CF9AE}" pid="228" name="FSC#JPMDBL@15.1700:GovDocumentGeoInfoStreets5">
    <vt:lpwstr/>
  </property>
  <property fmtid="{D5CDD505-2E9C-101B-9397-08002B2CF9AE}" pid="229" name="FSC#JPMDBL@15.1700:GovDocumentGeoInfoHouseNumber5">
    <vt:lpwstr/>
  </property>
  <property fmtid="{D5CDD505-2E9C-101B-9397-08002B2CF9AE}" pid="230" name="FSC#JPMDBL@15.1700:GovDocumentGeoInfoLot5">
    <vt:lpwstr/>
  </property>
  <property fmtid="{D5CDD505-2E9C-101B-9397-08002B2CF9AE}" pid="231" name="FSC#JPMDBL@15.1700:GovDocumentGeoInfoCity6">
    <vt:lpwstr/>
  </property>
  <property fmtid="{D5CDD505-2E9C-101B-9397-08002B2CF9AE}" pid="232" name="FSC#JPMDBL@15.1700:GovDocumentGeoInfoStreets6">
    <vt:lpwstr/>
  </property>
  <property fmtid="{D5CDD505-2E9C-101B-9397-08002B2CF9AE}" pid="233" name="FSC#JPMDBL@15.1700:GovDocumentGeoInfoHouseNumber6">
    <vt:lpwstr/>
  </property>
  <property fmtid="{D5CDD505-2E9C-101B-9397-08002B2CF9AE}" pid="234" name="FSC#JPMDBL@15.1700:GovDocumentGeoInfoLot6">
    <vt:lpwstr/>
  </property>
  <property fmtid="{D5CDD505-2E9C-101B-9397-08002B2CF9AE}" pid="235" name="FSC#JPMDBL@15.1700:GovDocumentGeoInfoForeignr">
    <vt:lpwstr/>
  </property>
  <property fmtid="{D5CDD505-2E9C-101B-9397-08002B2CF9AE}" pid="236" name="FSC#JPMDBL@15.1700:GovDocumentGeoInfoState">
    <vt:lpwstr/>
  </property>
  <property fmtid="{D5CDD505-2E9C-101B-9397-08002B2CF9AE}" pid="237" name="FSC#JPMDBL@15.1700:GovDocumentGeoInfoSignal1">
    <vt:lpwstr/>
  </property>
  <property fmtid="{D5CDD505-2E9C-101B-9397-08002B2CF9AE}" pid="238" name="FSC#JPMDBL@15.1700:GovDocumentGeoInfoSignal2">
    <vt:lpwstr/>
  </property>
  <property fmtid="{D5CDD505-2E9C-101B-9397-08002B2CF9AE}" pid="239" name="FSC#JPMDBL@15.1700:GovDocumentGeoInfoSignal3">
    <vt:lpwstr/>
  </property>
  <property fmtid="{D5CDD505-2E9C-101B-9397-08002B2CF9AE}" pid="240" name="FSC#JPMDBL@15.1700:GovDocumentGeoInfoSignal4">
    <vt:lpwstr/>
  </property>
  <property fmtid="{D5CDD505-2E9C-101B-9397-08002B2CF9AE}" pid="241" name="FSC#JPMDBL@15.1700:GovDocumentGeoInfoSignal5">
    <vt:lpwstr/>
  </property>
  <property fmtid="{D5CDD505-2E9C-101B-9397-08002B2CF9AE}" pid="242" name="FSC#JPMDBL@15.1700:GovDocumentGeoInfoSignal6">
    <vt:lpwstr/>
  </property>
  <property fmtid="{D5CDD505-2E9C-101B-9397-08002B2CF9AE}" pid="243" name="FSC#JPMDBL@15.1700:GovDocumentGeoInfoPubDate">
    <vt:lpwstr/>
  </property>
  <property fmtid="{D5CDD505-2E9C-101B-9397-08002B2CF9AE}" pid="244" name="FSC#JPMDBL@15.1700:GovDocumentGeoInfoDetailLocality">
    <vt:lpwstr/>
  </property>
  <property fmtid="{D5CDD505-2E9C-101B-9397-08002B2CF9AE}" pid="245" name="FSC#FSCBUILTINSETTINGS@2149.200:GovDocumentSignalComplete1">
    <vt:lpwstr/>
  </property>
  <property fmtid="{D5CDD505-2E9C-101B-9397-08002B2CF9AE}" pid="246" name="FSC#FSCBUILTINSETTINGS@2149.200:GovDocumentSignalComplete2">
    <vt:lpwstr/>
  </property>
  <property fmtid="{D5CDD505-2E9C-101B-9397-08002B2CF9AE}" pid="247" name="FSC#FSCBUILTINSETTINGS@2149.200:GovDocumentSignalComplete3">
    <vt:lpwstr/>
  </property>
  <property fmtid="{D5CDD505-2E9C-101B-9397-08002B2CF9AE}" pid="248" name="FSC#FSCBUILTINSETTINGS@2149.200:GovDocumentSignalComplete4">
    <vt:lpwstr/>
  </property>
  <property fmtid="{D5CDD505-2E9C-101B-9397-08002B2CF9AE}" pid="249" name="FSC#FSCBUILTINSETTINGS@2149.200:GovDocumentSignalComplete5">
    <vt:lpwstr/>
  </property>
  <property fmtid="{D5CDD505-2E9C-101B-9397-08002B2CF9AE}" pid="250" name="FSC#FSCBUILTINSETTINGS@2149.200:GovDocumentSignalComplete6">
    <vt:lpwstr/>
  </property>
  <property fmtid="{D5CDD505-2E9C-101B-9397-08002B2CF9AE}" pid="251" name="FSC#FSCBUILTINSETTINGS@2149.200:GovDocumentZusatzSignal1">
    <vt:lpwstr/>
  </property>
  <property fmtid="{D5CDD505-2E9C-101B-9397-08002B2CF9AE}" pid="252" name="FSC#FSCBUILTINSETTINGS@2149.200:GovDocumentZusatzSignal2">
    <vt:lpwstr/>
  </property>
  <property fmtid="{D5CDD505-2E9C-101B-9397-08002B2CF9AE}" pid="253" name="FSC#FSCBUILTINSETTINGS@2149.200:GovDocumentZusatzSignal3">
    <vt:lpwstr/>
  </property>
  <property fmtid="{D5CDD505-2E9C-101B-9397-08002B2CF9AE}" pid="254" name="FSC#FSCBUILTINSETTINGS@2149.200:GovDocumentZusatzSignal4">
    <vt:lpwstr/>
  </property>
  <property fmtid="{D5CDD505-2E9C-101B-9397-08002B2CF9AE}" pid="255" name="FSC#FSCBUILTINSETTINGS@2149.200:GovDocumentZusatzSignal5">
    <vt:lpwstr/>
  </property>
  <property fmtid="{D5CDD505-2E9C-101B-9397-08002B2CF9AE}" pid="256" name="FSC#FSCBUILTINSETTINGS@2149.200:GovDocumentZusatzSignal6">
    <vt:lpwstr/>
  </property>
  <property fmtid="{D5CDD505-2E9C-101B-9397-08002B2CF9AE}" pid="257" name="FSC#CCAPRECONFIGG@15.1001:DepartmentON">
    <vt:lpwstr/>
  </property>
</Properties>
</file>